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0"/>
  </bookViews>
  <sheets>
    <sheet name="1.1" sheetId="1" r:id="rId1"/>
    <sheet name="1.2" sheetId="2" r:id="rId2"/>
    <sheet name="3.1" sheetId="3" r:id="rId3"/>
    <sheet name="3.2" sheetId="4" r:id="rId4"/>
    <sheet name="3.3" sheetId="5" r:id="rId5"/>
    <sheet name="6.1" sheetId="6" r:id="rId6"/>
    <sheet name="6.2" sheetId="7" r:id="rId7"/>
    <sheet name="6.3" sheetId="8" r:id="rId8"/>
    <sheet name="7.1" sheetId="9" r:id="rId9"/>
    <sheet name="7.2" sheetId="10" r:id="rId10"/>
    <sheet name="8.1" sheetId="11" r:id="rId11"/>
    <sheet name="8.3" sheetId="12" r:id="rId12"/>
  </sheets>
  <calcPr calcId="145621"/>
</workbook>
</file>

<file path=xl/calcChain.xml><?xml version="1.0" encoding="utf-8"?>
<calcChain xmlns="http://schemas.openxmlformats.org/spreadsheetml/2006/main">
  <c r="Y91" i="11" l="1"/>
  <c r="AB91" i="11" s="1"/>
  <c r="P91" i="11"/>
  <c r="Y90" i="11"/>
  <c r="AB90" i="11" s="1"/>
  <c r="P90" i="11"/>
  <c r="Y89" i="11"/>
  <c r="AB89" i="11" s="1"/>
  <c r="P89" i="11"/>
  <c r="Y88" i="11"/>
  <c r="AB88" i="11" s="1"/>
  <c r="P88" i="11"/>
  <c r="Y87" i="11"/>
  <c r="AB87" i="11" s="1"/>
  <c r="P87" i="11"/>
  <c r="AB86" i="11"/>
  <c r="Y86" i="11"/>
  <c r="P86" i="11"/>
  <c r="Y85" i="11"/>
  <c r="AB85" i="11" s="1"/>
  <c r="P85" i="11"/>
  <c r="Y84" i="11"/>
  <c r="AB84" i="11" s="1"/>
  <c r="P84" i="11"/>
  <c r="Y83" i="11"/>
  <c r="AB83" i="11" s="1"/>
  <c r="P83" i="11"/>
  <c r="AB82" i="11"/>
  <c r="Y82" i="11"/>
  <c r="P82" i="11"/>
  <c r="Y81" i="11"/>
  <c r="AB81" i="11" s="1"/>
  <c r="P81" i="11"/>
  <c r="Y80" i="11"/>
  <c r="AB80" i="11" s="1"/>
  <c r="P80" i="11"/>
  <c r="Y79" i="11"/>
  <c r="AB79" i="11" s="1"/>
  <c r="P79" i="11"/>
  <c r="AB78" i="11"/>
  <c r="Y78" i="11"/>
  <c r="P78" i="11"/>
  <c r="Y77" i="11"/>
  <c r="AB77" i="11" s="1"/>
  <c r="P77" i="11"/>
  <c r="Y76" i="11"/>
  <c r="AB76" i="11" s="1"/>
  <c r="P76" i="11"/>
  <c r="Y75" i="11"/>
  <c r="AB75" i="11" s="1"/>
  <c r="P75" i="11"/>
  <c r="AB74" i="11"/>
  <c r="Y74" i="11"/>
  <c r="P74" i="11"/>
  <c r="Y73" i="11"/>
  <c r="AB73" i="11" s="1"/>
  <c r="P73" i="11"/>
  <c r="Y72" i="11"/>
  <c r="AB72" i="11" s="1"/>
  <c r="P72" i="11"/>
  <c r="Y71" i="11"/>
  <c r="AB71" i="11" s="1"/>
  <c r="P71" i="11"/>
  <c r="AB70" i="11"/>
  <c r="Y70" i="11"/>
  <c r="P70" i="11"/>
  <c r="Y69" i="11"/>
  <c r="AB69" i="11" s="1"/>
  <c r="P69" i="11"/>
  <c r="Y68" i="11"/>
  <c r="AB68" i="11" s="1"/>
  <c r="P68" i="11"/>
  <c r="Y67" i="11"/>
  <c r="AB67" i="11" s="1"/>
  <c r="P67" i="11"/>
  <c r="AB66" i="11"/>
  <c r="Y66" i="11"/>
  <c r="P66" i="11"/>
  <c r="Y65" i="11"/>
  <c r="AB65" i="11" s="1"/>
  <c r="P65" i="11"/>
  <c r="Y64" i="11"/>
  <c r="AB64" i="11" s="1"/>
  <c r="P64" i="11"/>
  <c r="Y63" i="11"/>
  <c r="AB63" i="11" s="1"/>
  <c r="P63" i="11"/>
  <c r="AB62" i="11"/>
  <c r="Y62" i="11"/>
  <c r="P62" i="11"/>
  <c r="Y61" i="11"/>
  <c r="AB61" i="11" s="1"/>
  <c r="P61" i="11"/>
  <c r="Y60" i="11"/>
  <c r="AB60" i="11" s="1"/>
  <c r="P60" i="11"/>
  <c r="Y59" i="11"/>
  <c r="AB59" i="11" s="1"/>
  <c r="P59" i="11"/>
  <c r="AB58" i="11"/>
  <c r="Y58" i="11"/>
  <c r="P58" i="11"/>
  <c r="Y57" i="11"/>
  <c r="AB57" i="11" s="1"/>
  <c r="P57" i="11"/>
  <c r="Y56" i="11"/>
  <c r="AB56" i="11" s="1"/>
  <c r="P56" i="11"/>
  <c r="Y55" i="11"/>
  <c r="AB55" i="11" s="1"/>
  <c r="P55" i="11"/>
  <c r="AB54" i="11"/>
  <c r="Y54" i="11"/>
  <c r="P54" i="11"/>
  <c r="Y53" i="11"/>
  <c r="AB53" i="11" s="1"/>
  <c r="P53" i="11"/>
  <c r="Y52" i="11"/>
  <c r="AB52" i="11" s="1"/>
  <c r="P52" i="11"/>
  <c r="Y51" i="11"/>
  <c r="AB51" i="11" s="1"/>
  <c r="P51" i="11"/>
  <c r="AB50" i="11"/>
  <c r="Y50" i="11"/>
  <c r="P50" i="11"/>
  <c r="Y49" i="11"/>
  <c r="AB49" i="11" s="1"/>
  <c r="P49" i="11"/>
  <c r="Y48" i="11"/>
  <c r="AB48" i="11" s="1"/>
  <c r="P48" i="11"/>
  <c r="Y47" i="11"/>
  <c r="AB47" i="11" s="1"/>
  <c r="P47" i="11"/>
  <c r="AB46" i="11"/>
  <c r="Y46" i="11"/>
  <c r="P46" i="11"/>
  <c r="Y45" i="11"/>
  <c r="AB45" i="11" s="1"/>
  <c r="P45" i="11"/>
  <c r="Y44" i="11"/>
  <c r="P44" i="11"/>
  <c r="AB43" i="11"/>
  <c r="Y43" i="11"/>
  <c r="P43" i="11"/>
  <c r="Y42" i="11"/>
  <c r="AB42" i="11" s="1"/>
  <c r="P42" i="11"/>
  <c r="Y41" i="11"/>
  <c r="AB41" i="11" s="1"/>
  <c r="P41" i="11"/>
  <c r="Y40" i="11"/>
  <c r="AB40" i="11" s="1"/>
  <c r="P40" i="11"/>
  <c r="AB39" i="11"/>
  <c r="Y39" i="11"/>
  <c r="P39" i="11"/>
  <c r="Y38" i="11"/>
  <c r="AB38" i="11" s="1"/>
  <c r="P38" i="11"/>
  <c r="Y37" i="11"/>
  <c r="AB37" i="11" s="1"/>
  <c r="P37" i="11"/>
  <c r="Y36" i="11"/>
  <c r="AB36" i="11" s="1"/>
  <c r="P36" i="11"/>
  <c r="AB35" i="11"/>
  <c r="Y35" i="11"/>
  <c r="P35" i="11"/>
  <c r="Y34" i="11"/>
  <c r="AB34" i="11" s="1"/>
  <c r="P34" i="11"/>
  <c r="Y33" i="11"/>
  <c r="AB33" i="11" s="1"/>
  <c r="P33" i="11"/>
  <c r="Y32" i="11"/>
  <c r="AB32" i="11" s="1"/>
  <c r="P32" i="11"/>
  <c r="AB31" i="11"/>
  <c r="Y31" i="11"/>
  <c r="P31" i="11"/>
  <c r="Y30" i="11"/>
  <c r="AB30" i="11" s="1"/>
  <c r="P30" i="11"/>
  <c r="Y29" i="11"/>
  <c r="AB29" i="11" s="1"/>
  <c r="P29" i="11"/>
  <c r="Y28" i="11"/>
  <c r="AB28" i="11" s="1"/>
  <c r="P28" i="11"/>
  <c r="AB27" i="11"/>
  <c r="Y27" i="11"/>
  <c r="P27" i="11"/>
  <c r="Y26" i="11"/>
  <c r="AB26" i="11" s="1"/>
  <c r="P26" i="11"/>
  <c r="Y25" i="11"/>
  <c r="AB25" i="11" s="1"/>
  <c r="P25" i="11"/>
  <c r="Y24" i="11"/>
  <c r="AB24" i="11" s="1"/>
  <c r="P24" i="11"/>
  <c r="AB23" i="11"/>
  <c r="Y23" i="11"/>
  <c r="P23" i="11"/>
  <c r="Y22" i="11"/>
  <c r="AB22" i="11" s="1"/>
  <c r="P22" i="11"/>
  <c r="Y21" i="11"/>
  <c r="AB21" i="11" s="1"/>
  <c r="P21" i="11"/>
  <c r="Y20" i="11"/>
  <c r="AB20" i="11" s="1"/>
  <c r="P20" i="11"/>
  <c r="AB19" i="11"/>
  <c r="Y19" i="11"/>
  <c r="P19" i="11"/>
  <c r="Y18" i="11"/>
  <c r="AB18" i="11" s="1"/>
  <c r="P18" i="11"/>
  <c r="Y17" i="11"/>
  <c r="AB17" i="11" s="1"/>
  <c r="P17" i="11"/>
  <c r="Y16" i="11"/>
  <c r="AB16" i="11" s="1"/>
  <c r="P16" i="11"/>
  <c r="AB15" i="11"/>
  <c r="Y15" i="11"/>
  <c r="P15" i="11"/>
  <c r="Y14" i="11"/>
  <c r="AB14" i="11" s="1"/>
  <c r="P14" i="11"/>
  <c r="Y13" i="11"/>
  <c r="AB13" i="11" s="1"/>
  <c r="P13" i="11"/>
  <c r="Y12" i="11"/>
  <c r="AB12" i="11" s="1"/>
  <c r="P12" i="11"/>
  <c r="AB11" i="11"/>
  <c r="Y11" i="11"/>
  <c r="P11" i="11"/>
  <c r="Y10" i="11"/>
  <c r="AB10" i="11" s="1"/>
  <c r="P10" i="11"/>
  <c r="Y9" i="11"/>
  <c r="AB9" i="11" s="1"/>
  <c r="P9" i="11"/>
  <c r="Y8" i="11"/>
  <c r="AB8" i="11" s="1"/>
  <c r="P8" i="11"/>
  <c r="AB7" i="11"/>
  <c r="Y7" i="11"/>
  <c r="P7" i="11"/>
  <c r="AI27" i="10"/>
  <c r="BD120" i="8"/>
  <c r="AK64" i="8"/>
  <c r="AK31" i="8"/>
  <c r="AK24" i="8"/>
  <c r="BD144" i="7"/>
  <c r="AK105" i="7"/>
  <c r="BD121" i="6"/>
  <c r="AM16" i="2"/>
</calcChain>
</file>

<file path=xl/sharedStrings.xml><?xml version="1.0" encoding="utf-8"?>
<sst xmlns="http://schemas.openxmlformats.org/spreadsheetml/2006/main" count="1459" uniqueCount="871">
  <si>
    <t>Утв. приказом Министерства энергетики РФ</t>
  </si>
  <si>
    <t>от 14 октября 2013 г. № 718</t>
  </si>
  <si>
    <t>Форма 1.1 — Журнал учета текущей информации о прекращении</t>
  </si>
  <si>
    <t>передачи электрической энергии для потребителей услуг</t>
  </si>
  <si>
    <t>электросетевой организации</t>
  </si>
  <si>
    <t>за</t>
  </si>
  <si>
    <t>2014</t>
  </si>
  <si>
    <t>год</t>
  </si>
  <si>
    <t>Обосновывающие</t>
  </si>
  <si>
    <t>Продолжительность</t>
  </si>
  <si>
    <t>Количество точек присоединения</t>
  </si>
  <si>
    <r>
      <t>данные для расчета</t>
    </r>
    <r>
      <rPr>
        <vertAlign val="superscript"/>
        <sz val="12"/>
        <rFont val="Times New Roman"/>
        <family val="1"/>
        <charset val="204"/>
      </rPr>
      <t>1</t>
    </r>
  </si>
  <si>
    <t>прекращения, час.</t>
  </si>
  <si>
    <t>потребителей услуг к электрической сети</t>
  </si>
  <si>
    <t>электросетевой организации, шт.</t>
  </si>
  <si>
    <r>
      <t>1</t>
    </r>
    <r>
      <rPr>
        <sz val="8"/>
        <rFont val="Arial Cyr"/>
        <charset val="204"/>
      </rPr>
      <t> </t>
    </r>
    <r>
      <rPr>
        <sz val="8"/>
        <rFont val="Times New Roman"/>
        <family val="1"/>
        <charset val="204"/>
      </rPr>
      <t>В том числе на основе базы актов расследования технологических нарушений за соответствующий месяц.</t>
    </r>
  </si>
  <si>
    <t>Директор МУП города Череповца "Электросеть"</t>
  </si>
  <si>
    <t>Бречалов Сергей Петрович</t>
  </si>
  <si>
    <t>Должность</t>
  </si>
  <si>
    <t>Ф. И. О.</t>
  </si>
  <si>
    <t>Подпись</t>
  </si>
  <si>
    <t>Уутв. приказом Министерства энергетики РФ</t>
  </si>
  <si>
    <t>Форма 1.2 — Расчет показателя средней продолжительности</t>
  </si>
  <si>
    <t>прекращений передачи электрической энергии</t>
  </si>
  <si>
    <t>МУП города Череповца "Электросеть"</t>
  </si>
  <si>
    <t>Наименование электросетевой организации</t>
  </si>
  <si>
    <t>Максимальное за расчетный период</t>
  </si>
  <si>
    <t>г. число</t>
  </si>
  <si>
    <t>точек присоединения</t>
  </si>
  <si>
    <t>Суммарная продолжительность прекращений</t>
  </si>
  <si>
    <r>
      <t>передачи электрической энергии, час. (Т</t>
    </r>
    <r>
      <rPr>
        <vertAlign val="subscript"/>
        <sz val="12"/>
        <rFont val="Times New Roman"/>
        <family val="1"/>
        <charset val="204"/>
      </rPr>
      <t>пр</t>
    </r>
    <r>
      <rPr>
        <sz val="12"/>
        <rFont val="Times New Roman"/>
        <family val="1"/>
        <charset val="204"/>
      </rPr>
      <t>)</t>
    </r>
  </si>
  <si>
    <t>Показатель средней продолжительности прекращений</t>
  </si>
  <si>
    <r>
      <t>передачи электрической энергии (П</t>
    </r>
    <r>
      <rPr>
        <vertAlign val="subscript"/>
        <sz val="12"/>
        <rFont val="Times New Roman"/>
        <family val="1"/>
        <charset val="204"/>
      </rPr>
      <t>п</t>
    </r>
    <r>
      <rPr>
        <sz val="12"/>
        <rFont val="Times New Roman"/>
        <family val="1"/>
        <charset val="204"/>
      </rPr>
      <t>)</t>
    </r>
  </si>
  <si>
    <t>Форма 3.1 — Отчетные данные для расчета значения показателя</t>
  </si>
  <si>
    <t>качества рассмотрения заявок на технологическое присоединение</t>
  </si>
  <si>
    <t>к сети в период</t>
  </si>
  <si>
    <t>2014 год</t>
  </si>
  <si>
    <t>Наименование электросетевой организации (подразделения/филиала)</t>
  </si>
  <si>
    <t>Показатель</t>
  </si>
  <si>
    <t>Число, шт.</t>
  </si>
  <si>
    <t>2</t>
  </si>
  <si>
    <t>Число заявок на технологическое присоединение к сети, поданных</t>
  </si>
  <si>
    <t>в соответствии с требованиями нормативных правовых актов,</t>
  </si>
  <si>
    <t>по которым сетевой организацией в соответствующий расчетный</t>
  </si>
  <si>
    <t>период направлен проект договора об осуществлении технологи-</t>
  </si>
  <si>
    <r>
      <t>ческого присоединения заявителей к сети, шт. (N</t>
    </r>
    <r>
      <rPr>
        <vertAlign val="subscript"/>
        <sz val="12"/>
        <rFont val="Times New Roman"/>
        <family val="1"/>
        <charset val="204"/>
      </rPr>
      <t>заяв_тпр</t>
    </r>
    <r>
      <rPr>
        <sz val="12"/>
        <rFont val="Times New Roman"/>
        <family val="1"/>
        <charset val="204"/>
      </rPr>
      <t>)</t>
    </r>
  </si>
  <si>
    <t>ческого присоединения заявителей к сети с нарушением установ-</t>
  </si>
  <si>
    <r>
      <t>ленных сроков его направления, шт. (N</t>
    </r>
    <r>
      <rPr>
        <vertAlign val="superscript"/>
        <sz val="12"/>
        <rFont val="Times New Roman"/>
        <family val="1"/>
        <charset val="204"/>
      </rPr>
      <t>нс</t>
    </r>
    <r>
      <rPr>
        <vertAlign val="subscript"/>
        <sz val="12"/>
        <rFont val="Times New Roman"/>
        <family val="1"/>
        <charset val="204"/>
      </rPr>
      <t>заяв_тпр</t>
    </r>
    <r>
      <rPr>
        <sz val="12"/>
        <rFont val="Times New Roman"/>
        <family val="1"/>
        <charset val="204"/>
      </rPr>
      <t>)</t>
    </r>
  </si>
  <si>
    <t>Показатель качества рассмотрения заявок на технологическое</t>
  </si>
  <si>
    <r>
      <t>присоединение к сети (П</t>
    </r>
    <r>
      <rPr>
        <vertAlign val="subscript"/>
        <sz val="12"/>
        <rFont val="Times New Roman"/>
        <family val="1"/>
        <charset val="204"/>
      </rPr>
      <t>заяв_тпр</t>
    </r>
    <r>
      <rPr>
        <sz val="12"/>
        <rFont val="Times New Roman"/>
        <family val="1"/>
        <charset val="204"/>
      </rPr>
      <t>)</t>
    </r>
  </si>
  <si>
    <t>Форма 3.2 — Отчетные данные для расчета значения показателя</t>
  </si>
  <si>
    <t>качества исполнения договоров об осуществлении технологического</t>
  </si>
  <si>
    <t>присоединения заявителей к сети, в период</t>
  </si>
  <si>
    <t>Число договоров об осуществлении технологического присоединения</t>
  </si>
  <si>
    <t>заявителей к сети, исполненных в соответствующем расчетном</t>
  </si>
  <si>
    <t>периоде, по которым имеется подписанный сторонами акт</t>
  </si>
  <si>
    <r>
      <t>о технологическом присоединении, шт. (N</t>
    </r>
    <r>
      <rPr>
        <vertAlign val="subscript"/>
        <sz val="12"/>
        <rFont val="Times New Roman"/>
        <family val="1"/>
        <charset val="204"/>
      </rPr>
      <t>сд_тпр</t>
    </r>
    <r>
      <rPr>
        <sz val="12"/>
        <rFont val="Times New Roman"/>
        <family val="1"/>
        <charset val="204"/>
      </rPr>
      <t>)</t>
    </r>
  </si>
  <si>
    <t>о технологическом присоединении, по которым произошло</t>
  </si>
  <si>
    <t>нарушение установленных сроков технологического присоединения,</t>
  </si>
  <si>
    <r>
      <t>шт. (N</t>
    </r>
    <r>
      <rPr>
        <vertAlign val="superscript"/>
        <sz val="12"/>
        <rFont val="Times New Roman"/>
        <family val="1"/>
        <charset val="204"/>
      </rPr>
      <t>нс</t>
    </r>
    <r>
      <rPr>
        <vertAlign val="subscript"/>
        <sz val="12"/>
        <rFont val="Times New Roman"/>
        <family val="1"/>
        <charset val="204"/>
      </rPr>
      <t>сд_тпр</t>
    </r>
    <r>
      <rPr>
        <sz val="12"/>
        <rFont val="Times New Roman"/>
        <family val="1"/>
        <charset val="204"/>
      </rPr>
      <t>)</t>
    </r>
  </si>
  <si>
    <t>Показатель качества исполнения договоров об осуществлении</t>
  </si>
  <si>
    <r>
      <t>технологического присоединения заявителей к сети  (П</t>
    </r>
    <r>
      <rPr>
        <vertAlign val="subscript"/>
        <sz val="12"/>
        <rFont val="Times New Roman"/>
        <family val="1"/>
        <charset val="204"/>
      </rPr>
      <t>нс_тпр</t>
    </r>
    <r>
      <rPr>
        <sz val="12"/>
        <rFont val="Times New Roman"/>
        <family val="1"/>
        <charset val="204"/>
      </rPr>
      <t>)</t>
    </r>
  </si>
  <si>
    <t>Форма 3.3 — Отчетные данные для расчета значения показателя</t>
  </si>
  <si>
    <t>соблюдения антимонопольного законодательства при технологическом</t>
  </si>
  <si>
    <t>присоединении заявителей к электрическим сетям</t>
  </si>
  <si>
    <t>сетевой организации, в период</t>
  </si>
  <si>
    <t>Значение</t>
  </si>
  <si>
    <t>Число вступивших в законную силу решений антимонопольного</t>
  </si>
  <si>
    <t>органа и (или) суда об установлении нарушений сетевой организа-</t>
  </si>
  <si>
    <t>цией требований антимонопольного законодательства Российской</t>
  </si>
  <si>
    <t>Федерации в части оказания услуг по технологическому присое-</t>
  </si>
  <si>
    <r>
      <t>динению в соответствующем расчетном периоде, шт. (N</t>
    </r>
    <r>
      <rPr>
        <vertAlign val="subscript"/>
        <sz val="12"/>
        <rFont val="Times New Roman"/>
        <family val="1"/>
        <charset val="204"/>
      </rPr>
      <t>н_тпр</t>
    </r>
    <r>
      <rPr>
        <sz val="12"/>
        <rFont val="Times New Roman"/>
        <family val="1"/>
        <charset val="204"/>
      </rPr>
      <t>)</t>
    </r>
  </si>
  <si>
    <t>Общее число заявок на технологическое присоединение</t>
  </si>
  <si>
    <t>к сети, поданных заявителями в соответствующий расчетный</t>
  </si>
  <si>
    <r>
      <t>период, десятками шт. (N</t>
    </r>
    <r>
      <rPr>
        <vertAlign val="subscript"/>
        <sz val="12"/>
        <rFont val="Times New Roman"/>
        <family val="1"/>
        <charset val="204"/>
      </rPr>
      <t>очз_тпр</t>
    </r>
    <r>
      <rPr>
        <sz val="12"/>
        <rFont val="Times New Roman"/>
        <family val="1"/>
        <charset val="204"/>
      </rPr>
      <t>)</t>
    </r>
  </si>
  <si>
    <t>Показатель соблюдения антимонопольного законодательства при</t>
  </si>
  <si>
    <t>технологическом присоединении заявителей к электрическим</t>
  </si>
  <si>
    <r>
      <t>сетям сетевой организации (П</t>
    </r>
    <r>
      <rPr>
        <vertAlign val="subscript"/>
        <sz val="12"/>
        <rFont val="Times New Roman"/>
        <family val="1"/>
        <charset val="204"/>
      </rPr>
      <t>нпа_тпр</t>
    </r>
    <r>
      <rPr>
        <sz val="12"/>
        <rFont val="Times New Roman"/>
        <family val="1"/>
        <charset val="204"/>
      </rPr>
      <t>)</t>
    </r>
  </si>
  <si>
    <t>Форма 6.1 — Расчет значения индикатора информативности за период</t>
  </si>
  <si>
    <t>Наименование территориальной сетевой организации</t>
  </si>
  <si>
    <t>Параметр (критерий),</t>
  </si>
  <si>
    <t>Ф/П×100, %</t>
  </si>
  <si>
    <t>Зависимость</t>
  </si>
  <si>
    <t>Оценочный</t>
  </si>
  <si>
    <t>характеризующий</t>
  </si>
  <si>
    <t>фактическое</t>
  </si>
  <si>
    <t>плановое</t>
  </si>
  <si>
    <t>балл</t>
  </si>
  <si>
    <t>индикатор</t>
  </si>
  <si>
    <t>(Ф)</t>
  </si>
  <si>
    <t>(П)</t>
  </si>
  <si>
    <t>1. Возможность личного приема</t>
  </si>
  <si>
    <t>-</t>
  </si>
  <si>
    <t>заявителей и потребителей услуг</t>
  </si>
  <si>
    <t>уполномоченными должностными</t>
  </si>
  <si>
    <t>лицами территориальной сетевой</t>
  </si>
  <si>
    <t>организации — всего</t>
  </si>
  <si>
    <t>в том числе по критериям:</t>
  </si>
  <si>
    <t>1.1. Количество структурных</t>
  </si>
  <si>
    <t>прямая</t>
  </si>
  <si>
    <t>подразделений по работе с</t>
  </si>
  <si>
    <t>заявителями и потребителями</t>
  </si>
  <si>
    <t>услуг в процентном отношении</t>
  </si>
  <si>
    <t>к общему количеству</t>
  </si>
  <si>
    <t>структурных подразделений</t>
  </si>
  <si>
    <t>1.2. Количество утвержденных</t>
  </si>
  <si>
    <t>территориальной сетевой органи-</t>
  </si>
  <si>
    <t>зацией в установленном порядке</t>
  </si>
  <si>
    <t>организационно-распорядительных</t>
  </si>
  <si>
    <t>документов по вопросам работы</t>
  </si>
  <si>
    <t>с заявителями и потребителями</t>
  </si>
  <si>
    <t>услуг — всего, шт.</t>
  </si>
  <si>
    <t>в том числе:</t>
  </si>
  <si>
    <t>а) регламенты оказания услуг и</t>
  </si>
  <si>
    <t>рассмотрения обращений заяви-</t>
  </si>
  <si>
    <t>телей и потребителей услуг, шт.</t>
  </si>
  <si>
    <t>б) наличие положения о деятель-</t>
  </si>
  <si>
    <t>ности структурного подразделе-</t>
  </si>
  <si>
    <t>ния по работе с заявителями и</t>
  </si>
  <si>
    <t>потребителями услуг</t>
  </si>
  <si>
    <t>(наличие — 1, отсутствие — 0), шт.</t>
  </si>
  <si>
    <t>в) должностные инструкции сот-</t>
  </si>
  <si>
    <t>рудников, обслуживающих заяви-</t>
  </si>
  <si>
    <t>г) утвержденные территориальной</t>
  </si>
  <si>
    <t>сетевой организацией в установ-</t>
  </si>
  <si>
    <t>ленном порядке формы отчетнос-</t>
  </si>
  <si>
    <t>ти о работе с заявителями и пот-</t>
  </si>
  <si>
    <t>ребителями услуг, шт.</t>
  </si>
  <si>
    <t>2. Наличие телефонной связи для</t>
  </si>
  <si>
    <t>обращений потребителей услуг</t>
  </si>
  <si>
    <t>к уполномоченным должностным</t>
  </si>
  <si>
    <t>лицам территориальной сетевой</t>
  </si>
  <si>
    <t>организации</t>
  </si>
  <si>
    <t>2.1. Наличие единого телефонного</t>
  </si>
  <si>
    <t>номера для приема обращений</t>
  </si>
  <si>
    <t>потребителей услуг</t>
  </si>
  <si>
    <t>(наличие — 1, отсутствие — 0)</t>
  </si>
  <si>
    <t>2.2. Наличие информационно-</t>
  </si>
  <si>
    <t>справочной системы для автома-</t>
  </si>
  <si>
    <t>тизации обработки обращений</t>
  </si>
  <si>
    <t>потребителей услуг, поступивших</t>
  </si>
  <si>
    <t>по телефону</t>
  </si>
  <si>
    <t>2.3. Наличие системы автоинфор-</t>
  </si>
  <si>
    <t>мирования потребителей услуг по</t>
  </si>
  <si>
    <t>телефону, предназначенной для</t>
  </si>
  <si>
    <t>доведения до них типовой инфор-</t>
  </si>
  <si>
    <t>мации</t>
  </si>
  <si>
    <t>3. Наличие в сети Интернет сайта</t>
  </si>
  <si>
    <t>зации с возможностью обмена ин-</t>
  </si>
  <si>
    <t>формацией с потребителями услуг</t>
  </si>
  <si>
    <t>посредством электронной почты</t>
  </si>
  <si>
    <t>4. Проведение мероприятий по</t>
  </si>
  <si>
    <t>доведению до сведения потреби-</t>
  </si>
  <si>
    <t>телей услуг необходимой инфор-</t>
  </si>
  <si>
    <t>мации, в том числе путем ее разме-</t>
  </si>
  <si>
    <t>щения в сети Интернет, на бумаж-</t>
  </si>
  <si>
    <t>ных носителях или иными доступ-</t>
  </si>
  <si>
    <t>ными способами</t>
  </si>
  <si>
    <t>(проведение — 1, отсутствие — 0)</t>
  </si>
  <si>
    <t>5. Простота и доступность схемы</t>
  </si>
  <si>
    <t>обратная</t>
  </si>
  <si>
    <t>обжалования потребителями услуг</t>
  </si>
  <si>
    <t>действий должностных лиц терри-</t>
  </si>
  <si>
    <t>ториальной сетевой организации,</t>
  </si>
  <si>
    <t>по критерию</t>
  </si>
  <si>
    <t>5.1. Общее количество обращений</t>
  </si>
  <si>
    <t>потребителей услуг о проведении</t>
  </si>
  <si>
    <t>консультаций по порядку обжало-</t>
  </si>
  <si>
    <t>вания действий (бездействия) тер-</t>
  </si>
  <si>
    <t>риториальной сетевой организации</t>
  </si>
  <si>
    <t>в ходе исполнения своих функций,</t>
  </si>
  <si>
    <t>процентов от общего количества</t>
  </si>
  <si>
    <t>поступивших обращений</t>
  </si>
  <si>
    <t>6. Степень полноты, актуальности</t>
  </si>
  <si>
    <t>и достоверности предоставляемой</t>
  </si>
  <si>
    <t>потребителям услуг информации</t>
  </si>
  <si>
    <t>о деятельности территориальной</t>
  </si>
  <si>
    <t>сетевой организации — всего</t>
  </si>
  <si>
    <t>6.1. Общее количество обращений</t>
  </si>
  <si>
    <t>консультаций по вопросам деятель-</t>
  </si>
  <si>
    <t>ности территориальной сетевой</t>
  </si>
  <si>
    <t>организации, процентов от общего</t>
  </si>
  <si>
    <t>количества поступивших</t>
  </si>
  <si>
    <t>обращений</t>
  </si>
  <si>
    <t>6.2. Количество обращений потре-</t>
  </si>
  <si>
    <t>бителей услуг с указанием на отсут-</t>
  </si>
  <si>
    <t>ствие необходимой информации,</t>
  </si>
  <si>
    <t>которая должна быть раскрыта тер-</t>
  </si>
  <si>
    <t>риториальной сетевой организацией</t>
  </si>
  <si>
    <t>в соответствии с нормативными</t>
  </si>
  <si>
    <t>правовыми актами, процентов от</t>
  </si>
  <si>
    <t>общего количества поступивших</t>
  </si>
  <si>
    <t>7. Итого по индикатору</t>
  </si>
  <si>
    <t>информативности</t>
  </si>
  <si>
    <t>Форма 6.2 — Расчет значения индикатора исполнительности</t>
  </si>
  <si>
    <t>(для долгосрочных периодов регулирования, начавшихся до 2014 года)</t>
  </si>
  <si>
    <t>Наименование параметра</t>
  </si>
  <si>
    <t>(показателя), характеризующего</t>
  </si>
  <si>
    <t>1. Соблюдение требований норма-</t>
  </si>
  <si>
    <t>тивных правовых актов и договор-</t>
  </si>
  <si>
    <t>ных обязательств при оказании</t>
  </si>
  <si>
    <t>услуг по технологическому при-</t>
  </si>
  <si>
    <t>соединению энергопринимающих</t>
  </si>
  <si>
    <t>устройств потребителей услуг (зая-</t>
  </si>
  <si>
    <t>вителей) к объектам электросете-</t>
  </si>
  <si>
    <t>вого хозяйства территориальной</t>
  </si>
  <si>
    <t>1.1. Среднее время на подготовку</t>
  </si>
  <si>
    <t>и направление проекта договора</t>
  </si>
  <si>
    <t>на осуществление технологического</t>
  </si>
  <si>
    <t>присоединения заявителю, дней</t>
  </si>
  <si>
    <t>1.2. Среднее время на выполнение</t>
  </si>
  <si>
    <t>относящейся к территориальной</t>
  </si>
  <si>
    <t>сетевой организации части техни-</t>
  </si>
  <si>
    <t>ческих условий по договору на</t>
  </si>
  <si>
    <t>осуществление технологического</t>
  </si>
  <si>
    <t>присоединения, дней</t>
  </si>
  <si>
    <t>2. Соблюдение сроков по процеду-</t>
  </si>
  <si>
    <t>рам взаимодействия с потребите-</t>
  </si>
  <si>
    <t>лями услуг (заявителями) — всего</t>
  </si>
  <si>
    <t>2.1. Среднее время, затраченное</t>
  </si>
  <si>
    <t>зацией на направление проекта</t>
  </si>
  <si>
    <t>договора оказания услуг по пере-</t>
  </si>
  <si>
    <t>даче электрической энергии потре-</t>
  </si>
  <si>
    <t>бителю услуг (заявителю), дней</t>
  </si>
  <si>
    <t>2.2. Среднее время, необходимое</t>
  </si>
  <si>
    <t>для оборудования точки поставки</t>
  </si>
  <si>
    <t>приборами учета с момента подачи</t>
  </si>
  <si>
    <t>заявления потребителем услуг:</t>
  </si>
  <si>
    <t>а) для физических лиц, включая</t>
  </si>
  <si>
    <t>индивидуальных предпринимате-</t>
  </si>
  <si>
    <t>лей, и юридических лиц — субъек-</t>
  </si>
  <si>
    <t>тов малого и среднего предприни-</t>
  </si>
  <si>
    <t>мательства, дней</t>
  </si>
  <si>
    <t>б) для остальных потребителей</t>
  </si>
  <si>
    <t>услуг, дней</t>
  </si>
  <si>
    <t>2.3. Количество случаев отказа от</t>
  </si>
  <si>
    <t>заключения и случаев расторже-</t>
  </si>
  <si>
    <t>ния потребителем услуг договоров</t>
  </si>
  <si>
    <t>оказания услуг по передаче элект-</t>
  </si>
  <si>
    <t>рической энергии, процентов от</t>
  </si>
  <si>
    <t>общего количества заключенных</t>
  </si>
  <si>
    <t>зацией договоров с потребителями</t>
  </si>
  <si>
    <t>услуг (заявителями), кроме физи-</t>
  </si>
  <si>
    <t>ческих лиц</t>
  </si>
  <si>
    <t>3. Отсутствие (наличие) нарушений</t>
  </si>
  <si>
    <t>требований антимонопольного</t>
  </si>
  <si>
    <t>законодательства Российской</t>
  </si>
  <si>
    <t>Федерации, по критерию</t>
  </si>
  <si>
    <t>3.1. Количество установленных</t>
  </si>
  <si>
    <t>вступившим в законную силу ре-</t>
  </si>
  <si>
    <t>шением антимонопольного органа</t>
  </si>
  <si>
    <t>и (или) суда нарушений террито-</t>
  </si>
  <si>
    <t>риальной сетевой организацией</t>
  </si>
  <si>
    <t>Федерации, в том числе, по фактам</t>
  </si>
  <si>
    <t>дискриминации потребителей услуг</t>
  </si>
  <si>
    <t>по доступу к услугам террито-</t>
  </si>
  <si>
    <t>риальной сетевой организации,</t>
  </si>
  <si>
    <t>а также по порядку оказания этих</t>
  </si>
  <si>
    <t>услуг, процентов от общего коли-</t>
  </si>
  <si>
    <t>чества поступивших заявок на тех-</t>
  </si>
  <si>
    <t>нологическое присоединение</t>
  </si>
  <si>
    <t>4. Отсутствие (наличие) наруше-</t>
  </si>
  <si>
    <t>ний требований законодательства</t>
  </si>
  <si>
    <t>Российской Федерации о госу-</t>
  </si>
  <si>
    <t>дарственном регулировании цен</t>
  </si>
  <si>
    <t>(тарифов), по критерию</t>
  </si>
  <si>
    <t>4.1. Количество установленных</t>
  </si>
  <si>
    <t>вступившим в законную силу</t>
  </si>
  <si>
    <t>решением антимонопольного</t>
  </si>
  <si>
    <t>органа и (или) суда нарушений</t>
  </si>
  <si>
    <t>зацией требований в части госу-</t>
  </si>
  <si>
    <t>дарственного регулирования цен</t>
  </si>
  <si>
    <t>(тарифов), процентов от общего</t>
  </si>
  <si>
    <t>количества поступивших заявок</t>
  </si>
  <si>
    <t>на технологическое присоединение</t>
  </si>
  <si>
    <t>5. Соблюдение требований норма-</t>
  </si>
  <si>
    <t>тивных правовых актов Российской</t>
  </si>
  <si>
    <t>Федерации по поддержанию</t>
  </si>
  <si>
    <t>качества электрической энергии,</t>
  </si>
  <si>
    <t>5.1. Количество обращений пот-</t>
  </si>
  <si>
    <t>ребителей услуг с указанием на</t>
  </si>
  <si>
    <t>ненадлежащее качество электри-</t>
  </si>
  <si>
    <t>ческой энергии, процентов от</t>
  </si>
  <si>
    <t>6. Наличие взаимодействия с потре-</t>
  </si>
  <si>
    <t>бителями услуг при выводе обору-</t>
  </si>
  <si>
    <t>дования в ремонт и (или) из экс-</t>
  </si>
  <si>
    <t>плуатации</t>
  </si>
  <si>
    <t>6.1. Наличие (отсутствие) установ-</t>
  </si>
  <si>
    <t>ленной процедуры согласования</t>
  </si>
  <si>
    <t>с потребителями услуг графиков</t>
  </si>
  <si>
    <t>вывода электросетевого оборудо-</t>
  </si>
  <si>
    <t>вания в ремонт и (или) из эксплуа-</t>
  </si>
  <si>
    <t>тации</t>
  </si>
  <si>
    <t>бителей услуг с указанием на не-</t>
  </si>
  <si>
    <t>согласие введения предлагаемых</t>
  </si>
  <si>
    <t>территориальной сетевой организа-</t>
  </si>
  <si>
    <t>цией графиков вывода электросе-</t>
  </si>
  <si>
    <t>тевого оборудования в ремонт и</t>
  </si>
  <si>
    <t>(или) из эксплуатации, процентов</t>
  </si>
  <si>
    <t>от общего количества поступив-</t>
  </si>
  <si>
    <t>ших обращений, кроме физи-</t>
  </si>
  <si>
    <t>7. Соблюдение требований норма-</t>
  </si>
  <si>
    <t>тивных правовых актов по защите</t>
  </si>
  <si>
    <t>персональных данных потребителей</t>
  </si>
  <si>
    <t>услуг (заявителей), по критерию</t>
  </si>
  <si>
    <t>7.1. Количество обращений потре-</t>
  </si>
  <si>
    <t>бителей услуг (заявителей) с указа-</t>
  </si>
  <si>
    <t>нием на неправомерность исполь-</t>
  </si>
  <si>
    <t>зования персональных данных пот-</t>
  </si>
  <si>
    <t>ребителей услуг (заявителей), про-</t>
  </si>
  <si>
    <t>центов от общего количества посту-</t>
  </si>
  <si>
    <t>пивших обращений</t>
  </si>
  <si>
    <t>8. Итого по индикатору</t>
  </si>
  <si>
    <t>исполнительности</t>
  </si>
  <si>
    <t>Форма 6.3 — Расчет значения индикатора результативности обратной связи</t>
  </si>
  <si>
    <t>Параметр (показатель),</t>
  </si>
  <si>
    <t>1. Наличие структурного подразде-</t>
  </si>
  <si>
    <t>ления территориальной сетевой</t>
  </si>
  <si>
    <t>организации по рассмотрению,</t>
  </si>
  <si>
    <t>обработке и принятию мер по обра-</t>
  </si>
  <si>
    <t>щениям потребителей услуг</t>
  </si>
  <si>
    <t>2. Степень удовлетворения</t>
  </si>
  <si>
    <t>2.1. Общее количество обращений</t>
  </si>
  <si>
    <t>потребителей услуг с указанием на</t>
  </si>
  <si>
    <t>ненадлежащее качество услуг по</t>
  </si>
  <si>
    <t>передаче электрической энергии</t>
  </si>
  <si>
    <t>и обслуживание, процентов</t>
  </si>
  <si>
    <t>от общего количества поступивших</t>
  </si>
  <si>
    <t>2.2. Количество принятых мер по</t>
  </si>
  <si>
    <t>результатам рассмотрения обраще-</t>
  </si>
  <si>
    <t>ний потребителей услуг с указанием</t>
  </si>
  <si>
    <t xml:space="preserve">на ненадлежащее качество услуг по </t>
  </si>
  <si>
    <t>и обслуживание, процентов от об-</t>
  </si>
  <si>
    <t>щего количества поступивших</t>
  </si>
  <si>
    <t>2.3. Количество обращений,</t>
  </si>
  <si>
    <t>связанных с неудовлетворенностью</t>
  </si>
  <si>
    <t>принятыми мерами, указанными</t>
  </si>
  <si>
    <t>в п. 2.2 настоящей формы, посту-</t>
  </si>
  <si>
    <t>пивших от потребителей услуг</t>
  </si>
  <si>
    <t>в течение 30 рабочих дней после</t>
  </si>
  <si>
    <t>завершения мероприятий, указан-</t>
  </si>
  <si>
    <t>ных в п. 2.2 настоящей формы,</t>
  </si>
  <si>
    <t>2.4. Количество обращений потре-</t>
  </si>
  <si>
    <t>бителей услуг с указанием на ненад-</t>
  </si>
  <si>
    <t>лежащее качество услуг, оказывае-</t>
  </si>
  <si>
    <t>мых территориальной сетевой орга-</t>
  </si>
  <si>
    <t>низацией, поступивших в соответст-</t>
  </si>
  <si>
    <t>вующий контролирующий орган</t>
  </si>
  <si>
    <t>исполнительной власти, процентов</t>
  </si>
  <si>
    <t>2.5. Количество отзывов и предло-</t>
  </si>
  <si>
    <t>жений по вопросам деятельности</t>
  </si>
  <si>
    <t>ции, поступивших через обратную</t>
  </si>
  <si>
    <t>связь, процентов от общего коли-</t>
  </si>
  <si>
    <t>чества поступивших обращений</t>
  </si>
  <si>
    <t>2.6. Количество реализованных</t>
  </si>
  <si>
    <t>изменений в деятельности органи-</t>
  </si>
  <si>
    <t>зации, направленных на повышение</t>
  </si>
  <si>
    <t>качества обслуживания потребите-</t>
  </si>
  <si>
    <t>лей услуг, шт.</t>
  </si>
  <si>
    <t>3. Оперативность реагирования на</t>
  </si>
  <si>
    <t>обращения потребителей услуг —</t>
  </si>
  <si>
    <t>всего</t>
  </si>
  <si>
    <t>3.1. Средняя продолжительность</t>
  </si>
  <si>
    <t>времени принятия мер по результа-</t>
  </si>
  <si>
    <t>там обращения потребителя услуг,</t>
  </si>
  <si>
    <t>дней</t>
  </si>
  <si>
    <t>3.2. Взаимодействие территориаль-</t>
  </si>
  <si>
    <t>ной сетевой организации с потреби-</t>
  </si>
  <si>
    <t>телями услуг с целью получения</t>
  </si>
  <si>
    <t>информации о качестве обслужива-</t>
  </si>
  <si>
    <t>ния, реализованное посредством:</t>
  </si>
  <si>
    <t>а) письменных опросов, шт. на</t>
  </si>
  <si>
    <t>1000 потребителей услуг</t>
  </si>
  <si>
    <t>б) электронной связи через сеть</t>
  </si>
  <si>
    <t>Интернет, шт. на 1000 потребите-</t>
  </si>
  <si>
    <t>лей услуг</t>
  </si>
  <si>
    <t>в) системы автоинформирования,</t>
  </si>
  <si>
    <r>
      <t>шт. на 1000 потребителей услуг</t>
    </r>
    <r>
      <rPr>
        <vertAlign val="superscript"/>
        <sz val="10"/>
        <rFont val="Times New Roman"/>
        <family val="1"/>
        <charset val="204"/>
      </rPr>
      <t>1</t>
    </r>
  </si>
  <si>
    <t>4. Индивидуальность подхода</t>
  </si>
  <si>
    <t>к потребителям услуг льготных</t>
  </si>
  <si>
    <t>категорий, по критерию</t>
  </si>
  <si>
    <t>4.1. Количество обращений потре-</t>
  </si>
  <si>
    <t>бителей услуг льготных категорий</t>
  </si>
  <si>
    <t>с указанием на неудовлетворитель-</t>
  </si>
  <si>
    <t>ность качества их обслуживания,</t>
  </si>
  <si>
    <t>шт. на 1000 потребителей услуг</t>
  </si>
  <si>
    <t>5. Оперативность возмещения</t>
  </si>
  <si>
    <t>убытков потребителям услуг при</t>
  </si>
  <si>
    <t>несоблюдении территориальной</t>
  </si>
  <si>
    <t>сетевой организацией обязательств,</t>
  </si>
  <si>
    <t>предусмотренных нормативными</t>
  </si>
  <si>
    <t>правовыми актами и договорами</t>
  </si>
  <si>
    <t>5.1. Средняя продолжительность</t>
  </si>
  <si>
    <t>времени на принятие террито-</t>
  </si>
  <si>
    <t>риальной сетевой организацией мер</t>
  </si>
  <si>
    <t>по возмещению потребителю услуг</t>
  </si>
  <si>
    <t>убытков, месяцев</t>
  </si>
  <si>
    <t>5.2. Доля потребителей услуг,</t>
  </si>
  <si>
    <t>получивших возмещение убытков,</t>
  </si>
  <si>
    <t>возникших в результате неисполне-</t>
  </si>
  <si>
    <t>ния (ненадлежащего исполнения)</t>
  </si>
  <si>
    <t>цией своих обязательств, от числа</t>
  </si>
  <si>
    <t>потребителей, в пользу которых</t>
  </si>
  <si>
    <t>было вынесено судебное решение,</t>
  </si>
  <si>
    <t>или возмещение было произведено</t>
  </si>
  <si>
    <t>во внесудебном порядке,</t>
  </si>
  <si>
    <t>процентов</t>
  </si>
  <si>
    <t>6. Итого по индикатору</t>
  </si>
  <si>
    <t>результативность обратной связи</t>
  </si>
  <si>
    <r>
      <t>1</t>
    </r>
    <r>
      <rPr>
        <sz val="8"/>
        <rFont val="Times New Roman"/>
        <family val="1"/>
        <charset val="204"/>
      </rPr>
      <t xml:space="preserve"> Расчет производится при наличии в территориальной сетевой организации Системы автоинформирования (голосовая, CMC и другим способом).</t>
    </r>
  </si>
  <si>
    <t>Форма 7.1 — Показатели 
уровня надежности и уровня качества</t>
  </si>
  <si>
    <t>оказываемых услуг электросетевой организации</t>
  </si>
  <si>
    <t>(для случаев установления плановых значений до 2013 года)</t>
  </si>
  <si>
    <t>№ формулы</t>
  </si>
  <si>
    <t>методических указаний</t>
  </si>
  <si>
    <t>Показатель средней продолжительности</t>
  </si>
  <si>
    <t>прекращений передачи электрической</t>
  </si>
  <si>
    <r>
      <t>энергии (П</t>
    </r>
    <r>
      <rPr>
        <vertAlign val="subscript"/>
        <sz val="12"/>
        <rFont val="Times New Roman"/>
        <family val="1"/>
        <charset val="204"/>
      </rPr>
      <t>п</t>
    </r>
    <r>
      <rPr>
        <sz val="12"/>
        <rFont val="Times New Roman"/>
        <family val="1"/>
        <charset val="204"/>
      </rPr>
      <t>)</t>
    </r>
  </si>
  <si>
    <t>Показатель уровня качества оказываемых</t>
  </si>
  <si>
    <t>6.1</t>
  </si>
  <si>
    <t>услуг организации по управлению</t>
  </si>
  <si>
    <t>национальной (общероссийской)</t>
  </si>
  <si>
    <r>
      <t>электрической сетью, П</t>
    </r>
    <r>
      <rPr>
        <vertAlign val="subscript"/>
        <sz val="12"/>
        <rFont val="Times New Roman"/>
        <family val="1"/>
        <charset val="204"/>
      </rPr>
      <t>тпр</t>
    </r>
  </si>
  <si>
    <t>6.2</t>
  </si>
  <si>
    <t>услуг территориальной сетевой</t>
  </si>
  <si>
    <r>
      <t>организации, П</t>
    </r>
    <r>
      <rPr>
        <vertAlign val="subscript"/>
        <sz val="12"/>
        <rFont val="Times New Roman"/>
        <family val="1"/>
        <charset val="204"/>
      </rPr>
      <t>тсо</t>
    </r>
  </si>
  <si>
    <r>
      <t>Плановое значение показателя П</t>
    </r>
    <r>
      <rPr>
        <vertAlign val="subscript"/>
        <sz val="12"/>
        <rFont val="Times New Roman"/>
        <family val="1"/>
        <charset val="204"/>
      </rPr>
      <t>п</t>
    </r>
    <r>
      <rPr>
        <sz val="12"/>
        <rFont val="Times New Roman"/>
        <family val="1"/>
        <charset val="204"/>
      </rPr>
      <t>, П</t>
    </r>
    <r>
      <rPr>
        <vertAlign val="subscript"/>
        <sz val="12"/>
        <rFont val="Times New Roman"/>
        <family val="1"/>
        <charset val="204"/>
      </rPr>
      <t>п</t>
    </r>
    <r>
      <rPr>
        <vertAlign val="superscript"/>
        <sz val="12"/>
        <rFont val="Times New Roman"/>
        <family val="1"/>
        <charset val="204"/>
      </rPr>
      <t>пл</t>
    </r>
  </si>
  <si>
    <t>4, 4.1</t>
  </si>
  <si>
    <r>
      <t>Плановое значение показателя П</t>
    </r>
    <r>
      <rPr>
        <vertAlign val="subscript"/>
        <sz val="12"/>
        <rFont val="Times New Roman"/>
        <family val="1"/>
        <charset val="204"/>
      </rPr>
      <t>тпртпр</t>
    </r>
    <r>
      <rPr>
        <sz val="12"/>
        <rFont val="Times New Roman"/>
        <family val="1"/>
        <charset val="204"/>
      </rPr>
      <t>, П</t>
    </r>
    <r>
      <rPr>
        <vertAlign val="superscript"/>
        <sz val="12"/>
        <rFont val="Times New Roman"/>
        <family val="1"/>
        <charset val="204"/>
      </rPr>
      <t>пл</t>
    </r>
  </si>
  <si>
    <r>
      <t>Плановое значение показателя П</t>
    </r>
    <r>
      <rPr>
        <vertAlign val="subscript"/>
        <sz val="12"/>
        <rFont val="Times New Roman"/>
        <family val="1"/>
        <charset val="204"/>
      </rPr>
      <t>тсотсо</t>
    </r>
    <r>
      <rPr>
        <sz val="12"/>
        <rFont val="Times New Roman"/>
        <family val="1"/>
        <charset val="204"/>
      </rPr>
      <t>, П</t>
    </r>
    <r>
      <rPr>
        <vertAlign val="superscript"/>
        <sz val="12"/>
        <rFont val="Times New Roman"/>
        <family val="1"/>
        <charset val="204"/>
      </rPr>
      <t>пл</t>
    </r>
  </si>
  <si>
    <t>Оценка достижения показателя уровня</t>
  </si>
  <si>
    <t>пп. 7.1
методических указаний</t>
  </si>
  <si>
    <r>
      <t>надежности оказываемых услуг, К</t>
    </r>
    <r>
      <rPr>
        <vertAlign val="subscript"/>
        <sz val="12"/>
        <rFont val="Times New Roman"/>
        <family val="1"/>
        <charset val="204"/>
      </rPr>
      <t>над</t>
    </r>
  </si>
  <si>
    <r>
      <t>качества оказываемых услуг, К</t>
    </r>
    <r>
      <rPr>
        <vertAlign val="subscript"/>
        <sz val="12"/>
        <rFont val="Times New Roman"/>
        <family val="1"/>
        <charset val="204"/>
      </rPr>
      <t>кач</t>
    </r>
  </si>
  <si>
    <t>(организации по управлению единой</t>
  </si>
  <si>
    <t>электрической сетью)</t>
  </si>
  <si>
    <t>(для территориальной сетевой организации)</t>
  </si>
  <si>
    <t>Форма 7.2 — Расчет обобщенного показателя уровня надежности</t>
  </si>
  <si>
    <t>и качества оказываемых услуг</t>
  </si>
  <si>
    <t>методических</t>
  </si>
  <si>
    <t>указаний</t>
  </si>
  <si>
    <t>1. Коэффициент значимости</t>
  </si>
  <si>
    <t>показателя уровня надежности</t>
  </si>
  <si>
    <t>оказываемых услуг, альфа</t>
  </si>
  <si>
    <t>2. Коэффициент значимости</t>
  </si>
  <si>
    <t>показателя уровня качества</t>
  </si>
  <si>
    <t>оказываемых услуг, бета</t>
  </si>
  <si>
    <t>3. Оценка достижения показателя</t>
  </si>
  <si>
    <t>п. 7.1</t>
  </si>
  <si>
    <t>уровня надежности оказываемых</t>
  </si>
  <si>
    <r>
      <t>услуг, К</t>
    </r>
    <r>
      <rPr>
        <vertAlign val="subscript"/>
        <sz val="12"/>
        <rFont val="Times New Roman"/>
        <family val="1"/>
        <charset val="204"/>
      </rPr>
      <t>над</t>
    </r>
  </si>
  <si>
    <t>4. Оценка достижения показателя</t>
  </si>
  <si>
    <t>уровня качества оказываемых</t>
  </si>
  <si>
    <r>
      <t>услуг, К</t>
    </r>
    <r>
      <rPr>
        <vertAlign val="subscript"/>
        <sz val="12"/>
        <rFont val="Times New Roman"/>
        <family val="1"/>
        <charset val="204"/>
      </rPr>
      <t>кач</t>
    </r>
  </si>
  <si>
    <t>5. Обобщенный показатель уровня</t>
  </si>
  <si>
    <t>7</t>
  </si>
  <si>
    <t>надежности и качества оказы-</t>
  </si>
  <si>
    <r>
      <t>ваемых услуг, К</t>
    </r>
    <r>
      <rPr>
        <vertAlign val="subscript"/>
        <sz val="12"/>
        <rFont val="Times New Roman"/>
        <family val="1"/>
        <charset val="204"/>
      </rPr>
      <t>об</t>
    </r>
  </si>
  <si>
    <t>№ п/п</t>
  </si>
  <si>
    <r>
      <t xml:space="preserve">Наименование структурной единицы электросетевой сетевой организации </t>
    </r>
    <r>
      <rPr>
        <vertAlign val="superscript"/>
        <sz val="9"/>
        <rFont val="Times New Roman"/>
        <family val="1"/>
        <charset val="204"/>
      </rPr>
      <t>2</t>
    </r>
  </si>
  <si>
    <t>Диспетчерское наименование подстанции или ЛЭП, в результате отключения которой произошло прекращение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</si>
  <si>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</si>
  <si>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</si>
  <si>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r>
      <t>Причина прекращения передачи электрической энергии (1/0)</t>
    </r>
    <r>
      <rPr>
        <vertAlign val="superscript"/>
        <sz val="9"/>
        <rFont val="Times New Roman"/>
        <family val="1"/>
        <charset val="204"/>
      </rPr>
      <t>3</t>
    </r>
  </si>
  <si>
    <r>
      <t>Признак АПВ (1/0)</t>
    </r>
    <r>
      <rPr>
        <vertAlign val="superscript"/>
        <sz val="9"/>
        <rFont val="Times New Roman"/>
        <family val="1"/>
        <charset val="204"/>
      </rPr>
      <t>4</t>
    </r>
  </si>
  <si>
    <r>
      <t>Признак АВР (1/0)</t>
    </r>
    <r>
      <rPr>
        <vertAlign val="superscript"/>
        <sz val="9"/>
        <rFont val="Times New Roman"/>
        <family val="1"/>
        <charset val="204"/>
      </rPr>
      <t>5</t>
    </r>
  </si>
  <si>
    <t>Количество точек поставки, 
по которым произошло прекращение передачи электрической энергии, шт.</t>
  </si>
  <si>
    <t>Количество потребителей услуг (производители 
электрической энергии),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</si>
  <si>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минуты, ГГГГ.ММ.ДД)</t>
  </si>
  <si>
    <t>Время и дата устранения технологического нарушения на объектах данной сетевой организации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</si>
  <si>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</si>
  <si>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час.</t>
  </si>
  <si>
    <r>
      <t xml:space="preserve">Суммарный объем фактической нагрузки (мощности) на присоединениях потребителей услуг, по которым в результате технологического нарушения произошло прекращение передачи электрической энергии на момент возникновения такого события </t>
    </r>
    <r>
      <rPr>
        <vertAlign val="superscript"/>
        <sz val="9"/>
        <rFont val="Times New Roman"/>
        <family val="1"/>
        <charset val="204"/>
      </rPr>
      <t>6</t>
    </r>
    <r>
      <rPr>
        <sz val="9"/>
        <rFont val="Times New Roman"/>
        <family val="1"/>
        <charset val="204"/>
      </rPr>
      <t>, МВт</t>
    </r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</si>
  <si>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</si>
  <si>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</si>
  <si>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</si>
  <si>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</si>
  <si>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</si>
  <si>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9 - 15)</t>
  </si>
  <si>
    <t>Всего (сумма граф 25 - 27)</t>
  </si>
  <si>
    <t>1 категории надежности</t>
  </si>
  <si>
    <t>2 категории надежности</t>
  </si>
  <si>
    <t>3 категории надежности</t>
  </si>
  <si>
    <t>с максимальной мощностью до 150 кВт</t>
  </si>
  <si>
    <t>с максимальной мощностью от 150 до 670 кВт</t>
  </si>
  <si>
    <t>с максимальной мощностью свыше 670 кВт</t>
  </si>
  <si>
    <t>Всего (сумма граф 17 - 21)</t>
  </si>
  <si>
    <t>полное</t>
  </si>
  <si>
    <t>частичное</t>
  </si>
  <si>
    <t>МУП "Электросеть"</t>
  </si>
  <si>
    <t>КЛ-10кВ ТП-86 яч.3 - ТП-107 яч.1</t>
  </si>
  <si>
    <t>КЛ</t>
  </si>
  <si>
    <t>03:12, 2014.01.02</t>
  </si>
  <si>
    <t>17:30, 2014.01.04</t>
  </si>
  <si>
    <t>04:27, 2014.01.02</t>
  </si>
  <si>
    <t>Акт</t>
  </si>
  <si>
    <t>№01 от 09.01.2014</t>
  </si>
  <si>
    <t>КЛ-10кВ ТП-1041 яч.5 - ТП-1151 яч.4</t>
  </si>
  <si>
    <t>05:59, 2014.01.23</t>
  </si>
  <si>
    <t>18:10, 2014.01.24</t>
  </si>
  <si>
    <t>07:10, 2014.01.23</t>
  </si>
  <si>
    <t>№02 от 25.01.2014</t>
  </si>
  <si>
    <t>КЛ-10кВ РП-3 яч.10 - ТП-371 яч.2</t>
  </si>
  <si>
    <t>05:16, 2014.02.02</t>
  </si>
  <si>
    <t>15:00, 2014.02.07</t>
  </si>
  <si>
    <t>06:18, 2014.02.02</t>
  </si>
  <si>
    <t>№03 от 10.02.2014</t>
  </si>
  <si>
    <t>КЛ-10кВ ТП-371 яч.1 - ТП-395 яч.4</t>
  </si>
  <si>
    <t>15:50, 2014.02.07</t>
  </si>
  <si>
    <t>КЛ-10кВ РП-2 яч.9 - РП Котельная №3</t>
  </si>
  <si>
    <t>12:48, 2014.02.02</t>
  </si>
  <si>
    <t>22:10, 2014.02.03</t>
  </si>
  <si>
    <t>№04 от 05.02.2014</t>
  </si>
  <si>
    <t>КЛ-10кВ ГПП-9 яч.109 - РП-16 яч.10 (В)</t>
  </si>
  <si>
    <t>16:07, 2014.02.05</t>
  </si>
  <si>
    <t>16:46, 2014.02.13</t>
  </si>
  <si>
    <t>№05 от 14.02.2014</t>
  </si>
  <si>
    <t>КЛ-10кВ ГПП-9 яч.105 - РП-5 яч.9 (А)</t>
  </si>
  <si>
    <t>18:10, 2014.02.14</t>
  </si>
  <si>
    <t>КЛ-10кВ ТП-1815 яч.3 - ТП-1816 яч.4</t>
  </si>
  <si>
    <t>00:05, 2014.02.06</t>
  </si>
  <si>
    <t>20:35, 2014.02.07</t>
  </si>
  <si>
    <t>01:05, 2014.02.06</t>
  </si>
  <si>
    <t>№06 от 10.02.2014</t>
  </si>
  <si>
    <t>КЛ-10кВ РП-6 яч.5 - ТП-121 яч.4</t>
  </si>
  <si>
    <t>00:15, 2014.02.10</t>
  </si>
  <si>
    <t>14:47, 2014.02.12</t>
  </si>
  <si>
    <t>01:25, 2014.02.10</t>
  </si>
  <si>
    <t>№7 от 14.02.2014</t>
  </si>
  <si>
    <t>КЛ-10кВ РП-24 яч.16 - РП-8 яч.15</t>
  </si>
  <si>
    <t>02:53, 2014.02.16</t>
  </si>
  <si>
    <t>14:20, 2014.02.25</t>
  </si>
  <si>
    <t>№08 от 27.02.2014</t>
  </si>
  <si>
    <t>КЛ-10кВ ТП-58 яч.2 - ТП-811 яч.6</t>
  </si>
  <si>
    <t>07:06, 2014.02.21</t>
  </si>
  <si>
    <t>14:42, 2014.02.28</t>
  </si>
  <si>
    <t>07:33, 2014.02.21</t>
  </si>
  <si>
    <t>№09 от 03.03.2014</t>
  </si>
  <si>
    <t>КЛ-10кВ ГПП "Заш." яч.35 - КТП ПК ЗОС-2</t>
  </si>
  <si>
    <t>00:41, 2014.03.04</t>
  </si>
  <si>
    <t>10:37, 2014.03.07</t>
  </si>
  <si>
    <t>№10 от 11.03.2014</t>
  </si>
  <si>
    <t>КЛ-10кВ ГПП "Заяг." яч.313 - ТП-10 яч.23 ГС-1</t>
  </si>
  <si>
    <t>23:33, 2014.03.18</t>
  </si>
  <si>
    <t>15:23, 2014.04.01</t>
  </si>
  <si>
    <t>№11 от 20.04.2014</t>
  </si>
  <si>
    <t>КЛ-10кВ ГПП "Зашекснинская" - РП-22, яч.13 "ЗЖР-2 (В)</t>
  </si>
  <si>
    <t>06:21, 2014.03.23</t>
  </si>
  <si>
    <t>21:23, 2014.03.27</t>
  </si>
  <si>
    <t>№12 от 29.03.2014</t>
  </si>
  <si>
    <t>КЛ-10кВ ТП-189 яч.3 - ТП-187 яч.2</t>
  </si>
  <si>
    <t>04:55, 2014.03.29</t>
  </si>
  <si>
    <t>15:04, 2014.04.02</t>
  </si>
  <si>
    <t>07:05, 2014.04.02</t>
  </si>
  <si>
    <t>№13 от 03.04.2014</t>
  </si>
  <si>
    <t>КЛ-10кВ ТП-355 яч.1 - ТП-364 яч.3</t>
  </si>
  <si>
    <t>02:15, 2014.04.02</t>
  </si>
  <si>
    <t>14:25, 2014.04.04</t>
  </si>
  <si>
    <t>03:05, 2014.04.02</t>
  </si>
  <si>
    <t>№14 от 06.04.2014</t>
  </si>
  <si>
    <t>КЛ-10кВ ТП-2316 яч.2 - ТП-247 яч.2</t>
  </si>
  <si>
    <t>19:51, 2014.04.07</t>
  </si>
  <si>
    <t>18:00, 2014.04.10</t>
  </si>
  <si>
    <t>21:37, 2014.04.07</t>
  </si>
  <si>
    <t>№15 от 15.04.2014</t>
  </si>
  <si>
    <t>КЛ-10кВ ГПП "Заяг." яч.409 - РП-11 яч.14 ЖР-6</t>
  </si>
  <si>
    <t>20:38, 2014.04.12</t>
  </si>
  <si>
    <t>18:00, 2014.04.16</t>
  </si>
  <si>
    <t>21:27, 2014.04.12</t>
  </si>
  <si>
    <t>№ 16 от 20.04.2014</t>
  </si>
  <si>
    <t>КЛ-10кВ РП-20 яч.12 - ТП-1815 яч.1</t>
  </si>
  <si>
    <t>15:45, 2014.04.15</t>
  </si>
  <si>
    <t>КЛ-10кВ РП-19 - РП-6, яч.7</t>
  </si>
  <si>
    <t>17:44, 2014.03.23</t>
  </si>
  <si>
    <t>21:01, 2014.04.17</t>
  </si>
  <si>
    <t>№17 от 20.04.2014</t>
  </si>
  <si>
    <t>КЛ-10кВ ГПП-4, яч.33 - РП-1, яч.13</t>
  </si>
  <si>
    <t>11:05, 2014.04.14</t>
  </si>
  <si>
    <t>14:56, 2014.04.16</t>
  </si>
  <si>
    <t>№18 от 20.04.2014</t>
  </si>
  <si>
    <t>КЛ-10кВ ТП-39 яч.3 - ТП-113 яч.4</t>
  </si>
  <si>
    <t>09:49, 2014.04.19</t>
  </si>
  <si>
    <t>15:10, 2014.04.29</t>
  </si>
  <si>
    <t>10:50, 2014.04.19</t>
  </si>
  <si>
    <t>№19 от 05.05.2014</t>
  </si>
  <si>
    <t>КЛ-10кВ РП-4 яч.3 - ТП-340 яч.1</t>
  </si>
  <si>
    <t>04:34, 2014.04.21</t>
  </si>
  <si>
    <t>08:10, 2014.04.23</t>
  </si>
  <si>
    <t>05:16,2014.04.21</t>
  </si>
  <si>
    <t>№20 от 26.04.2014</t>
  </si>
  <si>
    <t>ВЛ-10кВ ГПП "Заягорба", яч.113 ВЛ-10кВ "Ивачево"</t>
  </si>
  <si>
    <t>ВЛ</t>
  </si>
  <si>
    <t>13:28, 2014.04.20</t>
  </si>
  <si>
    <t>15:57, 2014.04.25</t>
  </si>
  <si>
    <t>17:10, 2014.04.20</t>
  </si>
  <si>
    <t>№21 от 27.04.2014</t>
  </si>
  <si>
    <t>КЛ-10кВ РП-3 яч.4 - ТП-329 яч.3</t>
  </si>
  <si>
    <t>03:31, 2014.04.23</t>
  </si>
  <si>
    <t>21:11, 2014.04.23</t>
  </si>
  <si>
    <t>06:10, 2014.04.23</t>
  </si>
  <si>
    <t>№22 от 26.04.2014</t>
  </si>
  <si>
    <t>КЛ-10кВ ГПП "Искра" яч.107 - РП Сев.Кот.-1 яч.6</t>
  </si>
  <si>
    <t>13:21, 2014.04.23</t>
  </si>
  <si>
    <t>21:37, 2014.04.23</t>
  </si>
  <si>
    <t>№23 от 26.04.2014</t>
  </si>
  <si>
    <t>КЛ-10кВ ГПП "Перв." яч.103 - РП-11 яч.3 ЖР-5</t>
  </si>
  <si>
    <t>02:09, 2014.05.03</t>
  </si>
  <si>
    <t>17:24, 2014.05.08</t>
  </si>
  <si>
    <t>02:40, 2014.05.03</t>
  </si>
  <si>
    <t>№24 от 15.05.2014</t>
  </si>
  <si>
    <t>КЛ-10кВ ТП-840 яч.8 - ТП-842 яч.2</t>
  </si>
  <si>
    <t>07:58, 2014.05.04</t>
  </si>
  <si>
    <t>17:55, 2014.05.13</t>
  </si>
  <si>
    <t>08:38, 2014.05.04</t>
  </si>
  <si>
    <t>№25 от 14.05.2014</t>
  </si>
  <si>
    <t>КЛ-10кВ ГПП-9 яч.311 - РП-2 яч.15 (В)</t>
  </si>
  <si>
    <t>18:24, 2014.05.20</t>
  </si>
  <si>
    <t>№26 от 21.05.2014</t>
  </si>
  <si>
    <t>КЛ-10кВ ТП-385 яч.4 - ТП-309 яч.3</t>
  </si>
  <si>
    <t>05:08, 2014.05.13</t>
  </si>
  <si>
    <t>18:20, 2014.05.14</t>
  </si>
  <si>
    <t>06:55, 2014.05.13</t>
  </si>
  <si>
    <t>№27 от 16.05.2014</t>
  </si>
  <si>
    <t>КЛ-10кВ ТП-1814 яч.2 - ТП Сельхозтехника</t>
  </si>
  <si>
    <t>10:04, 2014.05.20</t>
  </si>
  <si>
    <t>02:55, 2014.05.21</t>
  </si>
  <si>
    <t>11:05, 2014.05.20</t>
  </si>
  <si>
    <t>№28  от 23.05.2014</t>
  </si>
  <si>
    <t>КЛ-10кВ ТП-217 яч.6 - ТП-218 яч.5</t>
  </si>
  <si>
    <t>22:39, 2014.05.20</t>
  </si>
  <si>
    <t>17:00, 2014.05.21</t>
  </si>
  <si>
    <t>23:33, 2014.05.20</t>
  </si>
  <si>
    <t>№29 от 23.05.2014</t>
  </si>
  <si>
    <t>КЛ-10кВ РП-22 яч.5 - ТП КНС №6</t>
  </si>
  <si>
    <t>03:56, 2014.05.21</t>
  </si>
  <si>
    <t>14:30, 2014.05.23</t>
  </si>
  <si>
    <t>№30 от 23.05.2014</t>
  </si>
  <si>
    <t>КЛ-10кВ РП-5 яч.14 - ТП-831 яч.2</t>
  </si>
  <si>
    <t>07:01, 2014.05.21</t>
  </si>
  <si>
    <t>07:47, 2014.05.21</t>
  </si>
  <si>
    <t>17:20, 2014.05.22</t>
  </si>
  <si>
    <t>№31 от 23.05.2014</t>
  </si>
  <si>
    <t>КЛ-10кВ ГПП "Зашекснинская", яч.32 - РП-22, яч.13 "ЗЖР-2 (В)</t>
  </si>
  <si>
    <t>19:25, 2014.05.23</t>
  </si>
  <si>
    <t>19:30, 2014.05.28</t>
  </si>
  <si>
    <t>№32 от 29.05.2014</t>
  </si>
  <si>
    <t>15:21, 2014.06.12</t>
  </si>
  <si>
    <t>17:02, 2014.06.13</t>
  </si>
  <si>
    <t>№33 от 12.06.2014</t>
  </si>
  <si>
    <t>КЛ-10кВ РП-12 яч.24 - ТП-255 яч.2</t>
  </si>
  <si>
    <t>17:43, 2014.06.12</t>
  </si>
  <si>
    <t>18:30, 2014.06.24</t>
  </si>
  <si>
    <t>18:47, 2014.06.12</t>
  </si>
  <si>
    <t>№34 от 27.06.2014</t>
  </si>
  <si>
    <t>КЛ-10кВ РП-11, яч.4 - ТП КНС, яч.4</t>
  </si>
  <si>
    <t>11:26, 2014.06.17</t>
  </si>
  <si>
    <t>15:15, 2014.06.25</t>
  </si>
  <si>
    <t>№35 от 27.06.2014</t>
  </si>
  <si>
    <t>КЛ-10кВ РП-16 яч.20 - ТП-838 яч.6</t>
  </si>
  <si>
    <t>02:40, 2014.06.20</t>
  </si>
  <si>
    <t>14:20, 2014.07.03</t>
  </si>
  <si>
    <t>№36 от 07.07.2014</t>
  </si>
  <si>
    <t>КЛ-10кВ ГПП-9 яч.209 - РП-14 яч.12</t>
  </si>
  <si>
    <t>19:15, 2014.06.22</t>
  </si>
  <si>
    <t>17:30, 2014.07.08</t>
  </si>
  <si>
    <t>20:38, 2014.06.22</t>
  </si>
  <si>
    <t>№37 от 10.07.2014</t>
  </si>
  <si>
    <t>КЛ-10кВ ТП-3 яч.1 - ТП-7 яч.1</t>
  </si>
  <si>
    <t>21:00, 2014.07.01</t>
  </si>
  <si>
    <t>КЛ-10кВ ГПП "Перв." яч.211 - ТП Тяговая яч.11</t>
  </si>
  <si>
    <t>16:23, 2014.07.03</t>
  </si>
  <si>
    <t>17:50, 2014.07.04</t>
  </si>
  <si>
    <t>№38 от 07.07.2014</t>
  </si>
  <si>
    <t>ГПП "Искра", яч.109 - РП-2, яч. 16(Б)</t>
  </si>
  <si>
    <t>13:30, 2014.07.03</t>
  </si>
  <si>
    <t>02:45, 2014.07.04</t>
  </si>
  <si>
    <t>№39 от 07.07.2014</t>
  </si>
  <si>
    <t>КЛ-10кВ РП-11, яч.24 - ТП-2318, яч.6</t>
  </si>
  <si>
    <t>16:16, 2014.07.06</t>
  </si>
  <si>
    <t>15:10, 2014.07.08</t>
  </si>
  <si>
    <t>№40 от 10.07.2014</t>
  </si>
  <si>
    <t>КЛ-10кВ ГПП-1, яч.3Б - РП-1, яч.7</t>
  </si>
  <si>
    <t>14:30, 2014.07.10</t>
  </si>
  <si>
    <t>21:54, 2014.07.31</t>
  </si>
  <si>
    <t>№41 от 01.08.2014</t>
  </si>
  <si>
    <t>КЛ-10кВ ГПП "Перв" яч.110 - РП-10 яч.8  ЖР-11</t>
  </si>
  <si>
    <t>05:02, 2014.07.30</t>
  </si>
  <si>
    <t>22:35, 2014.08.21</t>
  </si>
  <si>
    <t>06:50, 2014.07.30</t>
  </si>
  <si>
    <t>№42 от 23.08.2014</t>
  </si>
  <si>
    <t>КЛ-10кВ ТП-230 яч.3 - ТП-2311 яч.4</t>
  </si>
  <si>
    <t>21:40, 2014.08.07</t>
  </si>
  <si>
    <t>КЛ-10кВ РП-16, яч.11 - ТП-840, ЯЧ.3</t>
  </si>
  <si>
    <t>10:01, 2014.08.01</t>
  </si>
  <si>
    <t>15:00, 2014.08.05</t>
  </si>
  <si>
    <t>10:30, 2014.08.01</t>
  </si>
  <si>
    <t>№43 от 11.08.2014</t>
  </si>
  <si>
    <t>КЛ-10кВ ТП-317 яч.2 - ТП-320 яч.2</t>
  </si>
  <si>
    <t>03:13, 2014.08.06</t>
  </si>
  <si>
    <t>17:00, 2014.08.08</t>
  </si>
  <si>
    <t>04:02, 2014.08.06</t>
  </si>
  <si>
    <t>№44 от 15.08.2014</t>
  </si>
  <si>
    <t>КЛ-10кВ ГПП-4 яч.46 - РП-17 яч.15</t>
  </si>
  <si>
    <t>22:30, 2014.08.13</t>
  </si>
  <si>
    <t>КЛ-10кВ РП-1 яч.14 - ТП-408 яч.1</t>
  </si>
  <si>
    <t>23:22, 2014.08.14</t>
  </si>
  <si>
    <t>23:30, 2014.08.29</t>
  </si>
  <si>
    <t>23:47, 2014.08.14</t>
  </si>
  <si>
    <t>№45 от 01.09.2014</t>
  </si>
  <si>
    <t>КЛ-10кВ ТП-832 яч.2 - ТП-506 яч.2</t>
  </si>
  <si>
    <t>14:14, 2014.08.15</t>
  </si>
  <si>
    <t>23:30, 2014.08.15</t>
  </si>
  <si>
    <t>15:00, 2014.08.15</t>
  </si>
  <si>
    <t>№46 от 21.08.2014</t>
  </si>
  <si>
    <t>КЛ-10кВ ТП-201 яч.1 - ТП-202 яч.2</t>
  </si>
  <si>
    <t>19:05, 2014.08.16</t>
  </si>
  <si>
    <t>21:10, 2014.08.19</t>
  </si>
  <si>
    <t>20:30, 2014.08.16</t>
  </si>
  <si>
    <t>№47 от 22.08.2014</t>
  </si>
  <si>
    <t>КЛ-10кВ ТП-2011 яч.6 - ТП-2012 яч.3</t>
  </si>
  <si>
    <t>КЛ-10кВ ТП-1, яч.4 - ТП-701, яч.4</t>
  </si>
  <si>
    <t>09:44, 2014.08.22</t>
  </si>
  <si>
    <t>23:00, 2014.09.08</t>
  </si>
  <si>
    <t>10:48, 2014.08.22</t>
  </si>
  <si>
    <t>№48 от 10.09.2014</t>
  </si>
  <si>
    <t>КЛ-10кВ ГПП-9 яч.312 - РП-14 яч.4 (А)</t>
  </si>
  <si>
    <t>15:41, 2014.08.26</t>
  </si>
  <si>
    <t>00:29, 2014.08.28</t>
  </si>
  <si>
    <t>19:00, 2014.08.26</t>
  </si>
  <si>
    <t>№49 от 08.09.2014</t>
  </si>
  <si>
    <t>КЛ-10кВ ГПП-9 яч.312 - РП-14 яч.4 (В)</t>
  </si>
  <si>
    <t>16:05, 2014.09.04</t>
  </si>
  <si>
    <t>КЛ-10кВ ГПП-9 яч.209 - РП-14 яч.12 (В)</t>
  </si>
  <si>
    <t>01:38, 2014.08.28</t>
  </si>
  <si>
    <t>КЛ-10кВ ТП-27 яч.2 - ТП-905 яч.5</t>
  </si>
  <si>
    <t>15:19, 2014.09.04</t>
  </si>
  <si>
    <t>КЛ-10кВ ТП-910 яч.3 - ТП-40 яч.6</t>
  </si>
  <si>
    <t>17:25, 2014.09.02</t>
  </si>
  <si>
    <t>10:52, 2014.08.30</t>
  </si>
  <si>
    <t>14:10, 2014.08.31</t>
  </si>
  <si>
    <t>№50 от 03.09.2014</t>
  </si>
  <si>
    <t>КЛ-10кВ РП-22, яч.7 - ТП-1149, яч.4</t>
  </si>
  <si>
    <t>19:00, 2014.09.08</t>
  </si>
  <si>
    <t>21:20, 2014.09.11</t>
  </si>
  <si>
    <t>№51 от 15.09.2014</t>
  </si>
  <si>
    <t>КЛ-10кВ ГПП "Искра", яч205 - РП-5, яч.17 "ИЖР-2"</t>
  </si>
  <si>
    <t>16:05, 2014.09.16</t>
  </si>
  <si>
    <t>17:40, 2014.09.18</t>
  </si>
  <si>
    <t>№52 от 19.09.2014</t>
  </si>
  <si>
    <t>КЛ-10кВ ГПП "Перв" яч.305 - ТП-451 яч.1 Пул.-Бор.</t>
  </si>
  <si>
    <t>11:49, 2014.10.02</t>
  </si>
  <si>
    <t>0:00, 2014.10.04</t>
  </si>
  <si>
    <t>12:34, 2014.10.02</t>
  </si>
  <si>
    <t>№53 от 06.10.2014</t>
  </si>
  <si>
    <t>КЛ-10кВ ГПП "Зашекснинская", яч.24 - РП-26, яч.9 "ЗЖР-3" (А)</t>
  </si>
  <si>
    <t>20:44, 2014.10.04</t>
  </si>
  <si>
    <t>14:40, 2014.10.16</t>
  </si>
  <si>
    <t>№54 от 17.10.2014</t>
  </si>
  <si>
    <t>КЛ-10кВ ТП-230 яч.5 - ТП-238 яч.2</t>
  </si>
  <si>
    <t>15:26, 2014.10.11</t>
  </si>
  <si>
    <t>15:30, 2014.10.15</t>
  </si>
  <si>
    <t>15:53, 2014.10.11</t>
  </si>
  <si>
    <t>№55 от 17.10.2014</t>
  </si>
  <si>
    <t>КЛ-10кВ ГПП "Заяг" яч.412 - РП-20 яч.8  СБ-2</t>
  </si>
  <si>
    <t>14:19, 2014.10.14</t>
  </si>
  <si>
    <t>23:00, 2014.10.15</t>
  </si>
  <si>
    <t>16:52, 2014.10.14</t>
  </si>
  <si>
    <t>№56 от 23.10.2010</t>
  </si>
  <si>
    <t>КЛ-10кВ ГПП "Заяг" яч.312 - ТП-10 яч.14 ГС-3</t>
  </si>
  <si>
    <t>14:19, 2014.10.15</t>
  </si>
  <si>
    <t>18:10, 2014.10.21</t>
  </si>
  <si>
    <t>16:52, 2014.10.15</t>
  </si>
  <si>
    <t>№56 от 23.10.2011</t>
  </si>
  <si>
    <t>КЛ-10кВ ТП-1814 яч.1 - ТП-1816 яч.3</t>
  </si>
  <si>
    <t>14:19, 2014.10.16</t>
  </si>
  <si>
    <t>16:52, 2014.10.16</t>
  </si>
  <si>
    <t>№56 от 23.10.2012</t>
  </si>
  <si>
    <t>КЛ-10кВ РП-11 яч.24 - ТП-2318 яч.6</t>
  </si>
  <si>
    <t>14:19, 2014.10.17</t>
  </si>
  <si>
    <t>15:00, 2014.10.17</t>
  </si>
  <si>
    <t>16:52, 2014.10.17</t>
  </si>
  <si>
    <t>№56 от 23.10.2013</t>
  </si>
  <si>
    <t>КЛ-10кВ РП-8 яч.12 - ТП-133 яч.1</t>
  </si>
  <si>
    <t>14:19, 2014.10.18</t>
  </si>
  <si>
    <t>23:00, 2014.10.22</t>
  </si>
  <si>
    <t>16:52, 2014.10.18</t>
  </si>
  <si>
    <t>№56 от 23.10.2014</t>
  </si>
  <si>
    <t>КЛ-10кВ ГПП-9, яч.113 - РП-4, яч.6(А)</t>
  </si>
  <si>
    <t>17:04, 2014.10.25</t>
  </si>
  <si>
    <t>18:18, 2014.11.07</t>
  </si>
  <si>
    <t>17:57, 2014.10.25</t>
  </si>
  <si>
    <t>№57 от 10.11.2014</t>
  </si>
  <si>
    <t>КЛ-10кВ РП-4, яч.4 - ТП-389, яч.2</t>
  </si>
  <si>
    <t>16:10, 2014.10.28</t>
  </si>
  <si>
    <t>КЛ-10кВ ГПП "Искра", яч.109 - РП-2, яч.16 "ИЖР-1" (Б)</t>
  </si>
  <si>
    <t>10:16, 2014.10.29</t>
  </si>
  <si>
    <t>22:40, 2014.11.06</t>
  </si>
  <si>
    <t>№58 от 10.11.2014</t>
  </si>
  <si>
    <t>КЛ-10кВ ТП-53, яч.4 - ТП-74, яч.1</t>
  </si>
  <si>
    <t>21:08, 2014.11.04</t>
  </si>
  <si>
    <t>18:55, 2014.11.06</t>
  </si>
  <si>
    <t>21:50, 2014.11.04</t>
  </si>
  <si>
    <t>№59 от 10.11.2014</t>
  </si>
  <si>
    <t>КЛ-10кВ ГПП-9, яч.408 - РП-17, яч.7(Б)</t>
  </si>
  <si>
    <t>17:25, 2014.11.17</t>
  </si>
  <si>
    <t>17:03, 2014.11.20</t>
  </si>
  <si>
    <t>№60 от 24.11.2014</t>
  </si>
  <si>
    <t>КЛ-10кВ ГПП "Заш" яч.32 - РП-22 яч.13 ЗЖР-2 (А)</t>
  </si>
  <si>
    <t>17:57, 2014.11.26</t>
  </si>
  <si>
    <t>23:16, 2014.11.29</t>
  </si>
  <si>
    <t>19:10, 2014.11.26</t>
  </si>
  <si>
    <t>№61 от 01.12.2014</t>
  </si>
  <si>
    <t>КЛ-10кВ ГПП "Заяг." яч.306 - РП-15 яч.3  ЖР-10</t>
  </si>
  <si>
    <t>08:44, 2014.11.28</t>
  </si>
  <si>
    <t>14:20, 2014.11.29</t>
  </si>
  <si>
    <t>12:15, 2014.11.28</t>
  </si>
  <si>
    <t>№62 от 05.12.2014</t>
  </si>
  <si>
    <t>КЛ-10кВ РП-17 яч.12 - ТП-393 яч.2</t>
  </si>
  <si>
    <t>01:56, 2014.12.04</t>
  </si>
  <si>
    <t>18:10, 2014.12.05</t>
  </si>
  <si>
    <t>02:40, 2014.12.04</t>
  </si>
  <si>
    <t>№63 от 09.12.2014</t>
  </si>
  <si>
    <t>КЛ-10кВ РП-28 яч.20 - ТП-2319</t>
  </si>
  <si>
    <t>15:05, 2014.12.13</t>
  </si>
  <si>
    <t>15:45, 2014.12.22</t>
  </si>
  <si>
    <t>16:10, 2014.12.13</t>
  </si>
  <si>
    <t>№64 от 23.12.2014</t>
  </si>
  <si>
    <t>КЛ-10кВ ТП-89 яч.5 - ТП-91 яч.3</t>
  </si>
  <si>
    <t>18:47, 2014.12.13</t>
  </si>
  <si>
    <t>17:00, 2014.12.19</t>
  </si>
  <si>
    <t>20:10, 2014.12.13</t>
  </si>
  <si>
    <t>№65 от 23.12.2014</t>
  </si>
  <si>
    <t>КЛ-10кВ РП-14 ячв.7 - ТП-27 яч.5</t>
  </si>
  <si>
    <t>23:33, 2014.12.21</t>
  </si>
  <si>
    <t>17:00, 2014.12.23</t>
  </si>
  <si>
    <t>00:50, 2014.12.21</t>
  </si>
  <si>
    <t>№66 от 25.12.2014</t>
  </si>
  <si>
    <t>КЛ-10кВ ТП-901 яч.2 - ТП-27 яч.4</t>
  </si>
  <si>
    <t>16:20, 2014.12.24</t>
  </si>
  <si>
    <t>09:58, 2014.12.23</t>
  </si>
  <si>
    <t>16:30, 2014.12.24</t>
  </si>
  <si>
    <t>№67 от 26.12.2014</t>
  </si>
  <si>
    <t>КЛ-10кВ ГПП-9 яч.312 - РП-14 яч.4 (Б)</t>
  </si>
  <si>
    <t>13:35, 2014.12.26</t>
  </si>
  <si>
    <t>15:30, 2014.12.30</t>
  </si>
  <si>
    <t>14:06, 2014.12.26</t>
  </si>
  <si>
    <t>№68 от 12.01.2015</t>
  </si>
  <si>
    <t>Ф.И.О.</t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</si>
  <si>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</si>
  <si>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r>
      <t>_____</t>
    </r>
    <r>
      <rPr>
        <vertAlign val="superscript"/>
        <sz val="9"/>
        <rFont val="Times New Roman"/>
        <family val="1"/>
        <charset val="204"/>
      </rPr>
      <t>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Указываются наименования производственных отделений или предприятий электрических сетей.</t>
    </r>
  </si>
  <si>
    <r>
      <t>_____</t>
    </r>
    <r>
      <rPr>
        <vertAlign val="superscript"/>
        <sz val="9"/>
        <rFont val="Times New Roman"/>
        <family val="1"/>
        <charset val="204"/>
      </rPr>
      <t>3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"0" для случаев, подпадающих под исключения, указанные в абзаце 3 пункта 2.1 настоящих методических указаний, "1" - не подпадающих.</t>
    </r>
  </si>
  <si>
    <r>
      <t>_____</t>
    </r>
    <r>
      <rPr>
        <vertAlign val="superscript"/>
        <sz val="9"/>
        <rFont val="Times New Roman"/>
        <family val="1"/>
        <charset val="204"/>
      </rPr>
      <t>4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"1" ставится, когда АПВ успешное, а "0" - не успешное.</t>
    </r>
  </si>
  <si>
    <r>
      <t>_____</t>
    </r>
    <r>
      <rPr>
        <vertAlign val="superscript"/>
        <sz val="9"/>
        <rFont val="Times New Roman"/>
        <family val="1"/>
        <charset val="204"/>
      </rPr>
      <t>5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"1" ставится, когда АВР успешен, "0" - не успешен.</t>
    </r>
  </si>
  <si>
    <r>
      <t>_____</t>
    </r>
    <r>
      <rPr>
        <vertAlign val="superscript"/>
        <sz val="9"/>
        <rFont val="Times New Roman"/>
        <family val="1"/>
        <charset val="204"/>
      </rPr>
      <t>6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только организацией по управлению единой национальной (общероссийской) электрической сетью.</t>
    </r>
  </si>
  <si>
    <t>Форма 8.3 - Расчет индикативного показателя уровня надежности оказываемых услуг территориальной сетевой организацией на основе средней продолжительности 
нарушения электроснабжения потребителей и средней частоты прерывания 
электроснабжения потребителей</t>
  </si>
  <si>
    <t>№
п/п</t>
  </si>
  <si>
    <t>Наименование составляющей показателя</t>
  </si>
  <si>
    <t>Метод определения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</si>
  <si>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</si>
  <si>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В соответствии с заключенными договорами 
по передаче электроэнергии</t>
  </si>
  <si>
    <t>1.1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</si>
  <si>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</si>
  <si>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Максимальное за расчетный период регулирования число точек поставки электросетевой организации, шт.</t>
  </si>
  <si>
    <t>3</t>
  </si>
  <si>
    <r>
      <t>Средняя продолжительность нарушения электроснабжения потребителей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час.</t>
    </r>
  </si>
  <si>
    <t>сумма произведений по столбцу 32 и столбцу 28 
Формы 8.1, деленная на значение пункта 1 
Формы 8.3
((∑ столбец 32 * столбец 28) / пункт 1 Формы 8.3)</t>
  </si>
  <si>
    <t>4</t>
  </si>
  <si>
    <r>
      <t>Средняя частота прерывания электроснабжения потребителей (П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), шт.</t>
    </r>
  </si>
  <si>
    <t>сумма по столбцу 28 Формы 8.1 и деленная на значение пункта 1 Формы 8.3
(∑ столбец 28 Формы 8.1 / пункт 1 Формы 8.3)</t>
  </si>
  <si>
    <t>Директор МУП "Электросеть" Бречалов С.П.</t>
  </si>
  <si>
    <t>Должность      Ф.И.О.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</si>
</sst>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"/>
    <numFmt numFmtId="166" formatCode="0.0000"/>
  </numFmts>
  <fonts count="21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8"/>
      <name val="Arial Cyr"/>
      <charset val="204"/>
    </font>
    <font>
      <sz val="7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name val="Arial Cyr"/>
      <charset val="204"/>
    </font>
    <font>
      <sz val="9"/>
      <color indexed="9"/>
      <name val="Times New Roman"/>
      <family val="1"/>
      <charset val="204"/>
    </font>
    <font>
      <vertAlign val="subscript"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3">
    <xf numFmtId="0" fontId="0" fillId="0" borderId="0" xfId="0"/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 vertical="top"/>
    </xf>
    <xf numFmtId="0" fontId="2" fillId="0" borderId="2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2" fillId="0" borderId="8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/>
    </xf>
    <xf numFmtId="0" fontId="10" fillId="0" borderId="1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2" fillId="0" borderId="2" xfId="0" applyNumberFormat="1" applyFont="1" applyBorder="1" applyAlignment="1">
      <alignment horizontal="center"/>
    </xf>
    <xf numFmtId="0" fontId="12" fillId="0" borderId="3" xfId="0" applyNumberFormat="1" applyFont="1" applyBorder="1" applyAlignment="1">
      <alignment horizontal="center"/>
    </xf>
    <xf numFmtId="0" fontId="12" fillId="0" borderId="4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 horizontal="center"/>
    </xf>
    <xf numFmtId="0" fontId="12" fillId="0" borderId="5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0" borderId="6" xfId="0" applyNumberFormat="1" applyFont="1" applyBorder="1" applyAlignment="1">
      <alignment horizontal="center"/>
    </xf>
    <xf numFmtId="0" fontId="12" fillId="0" borderId="7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center"/>
    </xf>
    <xf numFmtId="0" fontId="12" fillId="0" borderId="13" xfId="0" applyNumberFormat="1" applyFont="1" applyBorder="1" applyAlignment="1">
      <alignment horizontal="left"/>
    </xf>
    <xf numFmtId="0" fontId="12" fillId="0" borderId="2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0" fontId="12" fillId="0" borderId="4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left"/>
    </xf>
    <xf numFmtId="0" fontId="12" fillId="0" borderId="5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6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left"/>
    </xf>
    <xf numFmtId="0" fontId="12" fillId="0" borderId="7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8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left"/>
    </xf>
    <xf numFmtId="0" fontId="12" fillId="0" borderId="12" xfId="0" applyNumberFormat="1" applyFont="1" applyBorder="1" applyAlignment="1">
      <alignment horizontal="right"/>
    </xf>
    <xf numFmtId="0" fontId="12" fillId="0" borderId="2" xfId="0" applyNumberFormat="1" applyFont="1" applyBorder="1" applyAlignment="1">
      <alignment horizontal="right" vertical="center"/>
    </xf>
    <xf numFmtId="0" fontId="12" fillId="0" borderId="3" xfId="0" applyNumberFormat="1" applyFont="1" applyBorder="1" applyAlignment="1">
      <alignment horizontal="right" vertical="center"/>
    </xf>
    <xf numFmtId="0" fontId="12" fillId="0" borderId="4" xfId="0" applyNumberFormat="1" applyFont="1" applyBorder="1" applyAlignment="1">
      <alignment horizontal="right" vertical="center"/>
    </xf>
    <xf numFmtId="0" fontId="12" fillId="0" borderId="5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right" vertical="center"/>
    </xf>
    <xf numFmtId="0" fontId="12" fillId="0" borderId="6" xfId="0" applyNumberFormat="1" applyFont="1" applyBorder="1" applyAlignment="1">
      <alignment horizontal="right" vertical="center"/>
    </xf>
    <xf numFmtId="0" fontId="12" fillId="0" borderId="7" xfId="0" applyNumberFormat="1" applyFont="1" applyBorder="1" applyAlignment="1">
      <alignment horizontal="right" vertical="center"/>
    </xf>
    <xf numFmtId="0" fontId="12" fillId="0" borderId="1" xfId="0" applyNumberFormat="1" applyFont="1" applyBorder="1" applyAlignment="1">
      <alignment horizontal="right" vertical="center"/>
    </xf>
    <xf numFmtId="0" fontId="12" fillId="0" borderId="8" xfId="0" applyNumberFormat="1" applyFont="1" applyBorder="1" applyAlignment="1">
      <alignment horizontal="right" vertical="center"/>
    </xf>
    <xf numFmtId="0" fontId="12" fillId="0" borderId="15" xfId="0" applyNumberFormat="1" applyFont="1" applyBorder="1" applyAlignment="1">
      <alignment horizontal="left" wrapText="1"/>
    </xf>
    <xf numFmtId="0" fontId="12" fillId="0" borderId="13" xfId="0" applyNumberFormat="1" applyFont="1" applyBorder="1" applyAlignment="1">
      <alignment horizontal="left" wrapText="1"/>
    </xf>
    <xf numFmtId="0" fontId="12" fillId="0" borderId="1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top"/>
    </xf>
    <xf numFmtId="0" fontId="12" fillId="0" borderId="2" xfId="0" applyNumberFormat="1" applyFont="1" applyFill="1" applyBorder="1" applyAlignment="1">
      <alignment horizontal="center"/>
    </xf>
    <xf numFmtId="0" fontId="12" fillId="0" borderId="3" xfId="0" applyNumberFormat="1" applyFont="1" applyFill="1" applyBorder="1" applyAlignment="1">
      <alignment horizontal="center"/>
    </xf>
    <xf numFmtId="0" fontId="12" fillId="0" borderId="4" xfId="0" applyNumberFormat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12" fillId="0" borderId="5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2" fillId="0" borderId="6" xfId="0" applyNumberFormat="1" applyFont="1" applyFill="1" applyBorder="1" applyAlignment="1">
      <alignment horizontal="center"/>
    </xf>
    <xf numFmtId="0" fontId="12" fillId="0" borderId="7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0" fontId="12" fillId="0" borderId="8" xfId="0" applyNumberFormat="1" applyFont="1" applyFill="1" applyBorder="1" applyAlignment="1">
      <alignment horizontal="center"/>
    </xf>
    <xf numFmtId="0" fontId="12" fillId="0" borderId="12" xfId="0" applyNumberFormat="1" applyFont="1" applyFill="1" applyBorder="1" applyAlignment="1">
      <alignment horizontal="center"/>
    </xf>
    <xf numFmtId="0" fontId="12" fillId="0" borderId="13" xfId="0" applyNumberFormat="1" applyFont="1" applyFill="1" applyBorder="1" applyAlignment="1">
      <alignment horizontal="left"/>
    </xf>
    <xf numFmtId="0" fontId="12" fillId="0" borderId="2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right"/>
    </xf>
    <xf numFmtId="0" fontId="12" fillId="0" borderId="3" xfId="0" applyNumberFormat="1" applyFont="1" applyFill="1" applyBorder="1" applyAlignment="1">
      <alignment horizontal="right"/>
    </xf>
    <xf numFmtId="0" fontId="12" fillId="0" borderId="4" xfId="0" applyNumberFormat="1" applyFont="1" applyFill="1" applyBorder="1" applyAlignment="1">
      <alignment horizontal="right"/>
    </xf>
    <xf numFmtId="0" fontId="12" fillId="0" borderId="15" xfId="0" applyNumberFormat="1" applyFont="1" applyFill="1" applyBorder="1" applyAlignment="1">
      <alignment horizontal="left"/>
    </xf>
    <xf numFmtId="0" fontId="12" fillId="0" borderId="5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6" xfId="0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right"/>
    </xf>
    <xf numFmtId="0" fontId="12" fillId="0" borderId="6" xfId="0" applyNumberFormat="1" applyFont="1" applyFill="1" applyBorder="1" applyAlignment="1">
      <alignment horizontal="right"/>
    </xf>
    <xf numFmtId="0" fontId="12" fillId="0" borderId="14" xfId="0" applyNumberFormat="1" applyFont="1" applyFill="1" applyBorder="1" applyAlignment="1">
      <alignment horizontal="left"/>
    </xf>
    <xf numFmtId="0" fontId="12" fillId="0" borderId="7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center"/>
    </xf>
    <xf numFmtId="0" fontId="12" fillId="0" borderId="7" xfId="0" applyNumberFormat="1" applyFont="1" applyFill="1" applyBorder="1" applyAlignment="1">
      <alignment horizontal="right"/>
    </xf>
    <xf numFmtId="0" fontId="12" fillId="0" borderId="1" xfId="0" applyNumberFormat="1" applyFont="1" applyFill="1" applyBorder="1" applyAlignment="1">
      <alignment horizontal="right"/>
    </xf>
    <xf numFmtId="0" fontId="12" fillId="0" borderId="8" xfId="0" applyNumberFormat="1" applyFont="1" applyFill="1" applyBorder="1" applyAlignment="1">
      <alignment horizontal="right"/>
    </xf>
    <xf numFmtId="0" fontId="12" fillId="0" borderId="12" xfId="0" applyNumberFormat="1" applyFont="1" applyFill="1" applyBorder="1" applyAlignment="1">
      <alignment horizontal="left"/>
    </xf>
    <xf numFmtId="0" fontId="12" fillId="0" borderId="12" xfId="0" applyNumberFormat="1" applyFont="1" applyFill="1" applyBorder="1" applyAlignment="1">
      <alignment horizontal="right"/>
    </xf>
    <xf numFmtId="0" fontId="12" fillId="0" borderId="2" xfId="0" applyNumberFormat="1" applyFont="1" applyFill="1" applyBorder="1" applyAlignment="1">
      <alignment horizontal="right" vertical="center"/>
    </xf>
    <xf numFmtId="0" fontId="12" fillId="0" borderId="3" xfId="0" applyNumberFormat="1" applyFont="1" applyFill="1" applyBorder="1" applyAlignment="1">
      <alignment horizontal="right" vertical="center"/>
    </xf>
    <xf numFmtId="0" fontId="12" fillId="0" borderId="4" xfId="0" applyNumberFormat="1" applyFont="1" applyFill="1" applyBorder="1" applyAlignment="1">
      <alignment horizontal="right" vertical="center"/>
    </xf>
    <xf numFmtId="0" fontId="12" fillId="0" borderId="5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right" vertical="center"/>
    </xf>
    <xf numFmtId="0" fontId="12" fillId="0" borderId="6" xfId="0" applyNumberFormat="1" applyFont="1" applyFill="1" applyBorder="1" applyAlignment="1">
      <alignment horizontal="right" vertical="center"/>
    </xf>
    <xf numFmtId="0" fontId="12" fillId="0" borderId="7" xfId="0" applyNumberFormat="1" applyFont="1" applyFill="1" applyBorder="1" applyAlignment="1">
      <alignment horizontal="right" vertical="center"/>
    </xf>
    <xf numFmtId="0" fontId="12" fillId="0" borderId="1" xfId="0" applyNumberFormat="1" applyFont="1" applyFill="1" applyBorder="1" applyAlignment="1">
      <alignment horizontal="right" vertical="center"/>
    </xf>
    <xf numFmtId="0" fontId="12" fillId="0" borderId="8" xfId="0" applyNumberFormat="1" applyFont="1" applyFill="1" applyBorder="1" applyAlignment="1">
      <alignment horizontal="right" vertical="center"/>
    </xf>
    <xf numFmtId="0" fontId="12" fillId="0" borderId="5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12" fillId="0" borderId="6" xfId="0" applyNumberFormat="1" applyFont="1" applyFill="1" applyBorder="1" applyAlignment="1">
      <alignment horizontal="left"/>
    </xf>
    <xf numFmtId="0" fontId="12" fillId="0" borderId="13" xfId="0" applyNumberFormat="1" applyFont="1" applyFill="1" applyBorder="1" applyAlignment="1">
      <alignment horizontal="left" wrapText="1"/>
    </xf>
    <xf numFmtId="0" fontId="12" fillId="0" borderId="15" xfId="0" applyNumberFormat="1" applyFont="1" applyFill="1" applyBorder="1" applyAlignment="1">
      <alignment horizontal="left" wrapText="1"/>
    </xf>
    <xf numFmtId="2" fontId="12" fillId="0" borderId="2" xfId="0" applyNumberFormat="1" applyFont="1" applyFill="1" applyBorder="1" applyAlignment="1">
      <alignment horizontal="right" vertical="center"/>
    </xf>
    <xf numFmtId="2" fontId="12" fillId="0" borderId="3" xfId="0" applyNumberFormat="1" applyFont="1" applyFill="1" applyBorder="1" applyAlignment="1">
      <alignment horizontal="right" vertical="center"/>
    </xf>
    <xf numFmtId="2" fontId="12" fillId="0" borderId="4" xfId="0" applyNumberFormat="1" applyFont="1" applyFill="1" applyBorder="1" applyAlignment="1">
      <alignment horizontal="right" vertical="center"/>
    </xf>
    <xf numFmtId="2" fontId="12" fillId="0" borderId="5" xfId="0" applyNumberFormat="1" applyFont="1" applyFill="1" applyBorder="1" applyAlignment="1">
      <alignment horizontal="right" vertical="center"/>
    </xf>
    <xf numFmtId="2" fontId="12" fillId="0" borderId="0" xfId="0" applyNumberFormat="1" applyFont="1" applyFill="1" applyBorder="1" applyAlignment="1">
      <alignment horizontal="right" vertical="center"/>
    </xf>
    <xf numFmtId="2" fontId="12" fillId="0" borderId="6" xfId="0" applyNumberFormat="1" applyFont="1" applyFill="1" applyBorder="1" applyAlignment="1">
      <alignment horizontal="right" vertical="center"/>
    </xf>
    <xf numFmtId="2" fontId="12" fillId="0" borderId="7" xfId="0" applyNumberFormat="1" applyFont="1" applyFill="1" applyBorder="1" applyAlignment="1">
      <alignment horizontal="right" vertical="center"/>
    </xf>
    <xf numFmtId="2" fontId="12" fillId="0" borderId="1" xfId="0" applyNumberFormat="1" applyFont="1" applyFill="1" applyBorder="1" applyAlignment="1">
      <alignment horizontal="right" vertical="center"/>
    </xf>
    <xf numFmtId="2" fontId="12" fillId="0" borderId="8" xfId="0" applyNumberFormat="1" applyFont="1" applyFill="1" applyBorder="1" applyAlignment="1">
      <alignment horizontal="right" vertical="center"/>
    </xf>
    <xf numFmtId="0" fontId="12" fillId="0" borderId="1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 vertical="top"/>
    </xf>
    <xf numFmtId="0" fontId="14" fillId="0" borderId="0" xfId="0" applyNumberFormat="1" applyFont="1" applyBorder="1" applyAlignment="1">
      <alignment horizontal="center"/>
    </xf>
    <xf numFmtId="0" fontId="14" fillId="0" borderId="1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 vertical="center"/>
    </xf>
    <xf numFmtId="165" fontId="12" fillId="0" borderId="5" xfId="0" applyNumberFormat="1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/>
    </xf>
    <xf numFmtId="165" fontId="12" fillId="0" borderId="6" xfId="0" applyNumberFormat="1" applyFont="1" applyBorder="1" applyAlignment="1">
      <alignment horizontal="center" vertical="center"/>
    </xf>
    <xf numFmtId="165" fontId="12" fillId="0" borderId="7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165" fontId="12" fillId="0" borderId="8" xfId="0" applyNumberFormat="1" applyFont="1" applyBorder="1" applyAlignment="1">
      <alignment horizontal="center" vertical="center"/>
    </xf>
    <xf numFmtId="0" fontId="12" fillId="0" borderId="5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6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166" fontId="2" fillId="0" borderId="5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166" fontId="2" fillId="0" borderId="7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6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6" xfId="0" applyNumberFormat="1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0" fontId="2" fillId="0" borderId="2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center" vertical="top"/>
    </xf>
    <xf numFmtId="0" fontId="2" fillId="0" borderId="7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49" fontId="12" fillId="0" borderId="0" xfId="0" applyNumberFormat="1" applyFont="1" applyBorder="1" applyAlignment="1">
      <alignment horizontal="left"/>
    </xf>
    <xf numFmtId="0" fontId="16" fillId="0" borderId="13" xfId="0" applyFont="1" applyBorder="1" applyAlignment="1">
      <alignment horizontal="center" vertical="center" textRotation="90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vertical="center" textRotation="90" wrapText="1"/>
    </xf>
    <xf numFmtId="0" fontId="16" fillId="0" borderId="0" xfId="0" applyFont="1" applyBorder="1" applyAlignment="1">
      <alignment horizontal="left"/>
    </xf>
    <xf numFmtId="0" fontId="16" fillId="0" borderId="15" xfId="0" applyFont="1" applyBorder="1" applyAlignment="1">
      <alignment horizontal="center" vertical="center" textRotation="90" wrapText="1"/>
    </xf>
    <xf numFmtId="49" fontId="16" fillId="0" borderId="15" xfId="0" applyNumberFormat="1" applyFont="1" applyBorder="1" applyAlignment="1">
      <alignment horizontal="center" vertical="center" textRotation="90" wrapText="1"/>
    </xf>
    <xf numFmtId="0" fontId="16" fillId="0" borderId="5" xfId="0" applyFont="1" applyBorder="1" applyAlignment="1">
      <alignment horizontal="center" vertical="center" textRotation="90" wrapText="1"/>
    </xf>
    <xf numFmtId="0" fontId="16" fillId="0" borderId="9" xfId="0" applyFont="1" applyBorder="1" applyAlignment="1">
      <alignment horizontal="center" vertical="center" textRotation="90"/>
    </xf>
    <xf numFmtId="0" fontId="16" fillId="0" borderId="11" xfId="0" applyFont="1" applyBorder="1" applyAlignment="1">
      <alignment horizontal="center" vertical="center" textRotation="90"/>
    </xf>
    <xf numFmtId="0" fontId="16" fillId="0" borderId="14" xfId="0" applyFont="1" applyBorder="1" applyAlignment="1">
      <alignment horizontal="center" vertical="center" textRotation="90" wrapText="1"/>
    </xf>
    <xf numFmtId="0" fontId="16" fillId="0" borderId="2" xfId="0" applyFont="1" applyBorder="1" applyAlignment="1">
      <alignment vertical="center" textRotation="90"/>
    </xf>
    <xf numFmtId="49" fontId="16" fillId="0" borderId="14" xfId="0" applyNumberFormat="1" applyFont="1" applyBorder="1" applyAlignment="1">
      <alignment horizontal="center" vertical="center" textRotation="90" wrapText="1"/>
    </xf>
    <xf numFmtId="0" fontId="16" fillId="0" borderId="7" xfId="0" applyFont="1" applyBorder="1" applyAlignment="1">
      <alignment horizontal="center" vertical="center" textRotation="90" wrapText="1"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49" fontId="16" fillId="0" borderId="12" xfId="0" applyNumberFormat="1" applyFont="1" applyBorder="1" applyAlignment="1">
      <alignment horizontal="center"/>
    </xf>
    <xf numFmtId="0" fontId="18" fillId="0" borderId="12" xfId="0" applyFont="1" applyBorder="1" applyAlignment="1">
      <alignment vertical="top" wrapText="1"/>
    </xf>
    <xf numFmtId="49" fontId="16" fillId="0" borderId="12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left"/>
    </xf>
    <xf numFmtId="0" fontId="16" fillId="0" borderId="9" xfId="0" applyFont="1" applyBorder="1" applyAlignment="1">
      <alignment horizontal="center" wrapText="1"/>
    </xf>
    <xf numFmtId="0" fontId="16" fillId="0" borderId="1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top" wrapText="1"/>
    </xf>
    <xf numFmtId="0" fontId="16" fillId="0" borderId="12" xfId="0" applyFont="1" applyBorder="1" applyAlignment="1"/>
    <xf numFmtId="0" fontId="16" fillId="0" borderId="12" xfId="0" applyFont="1" applyBorder="1" applyAlignment="1">
      <alignment horizontal="center" vertical="center"/>
    </xf>
    <xf numFmtId="49" fontId="16" fillId="0" borderId="13" xfId="0" applyNumberFormat="1" applyFont="1" applyBorder="1" applyAlignment="1"/>
    <xf numFmtId="0" fontId="16" fillId="0" borderId="2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8" fillId="0" borderId="10" xfId="0" applyFont="1" applyBorder="1" applyAlignment="1">
      <alignment vertical="top" wrapText="1"/>
    </xf>
    <xf numFmtId="0" fontId="16" fillId="0" borderId="14" xfId="0" applyFont="1" applyBorder="1" applyAlignment="1">
      <alignment horizontal="center"/>
    </xf>
    <xf numFmtId="0" fontId="16" fillId="0" borderId="14" xfId="0" applyFont="1" applyBorder="1" applyAlignment="1"/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49" fontId="16" fillId="0" borderId="12" xfId="0" applyNumberFormat="1" applyFont="1" applyBorder="1" applyAlignment="1"/>
    <xf numFmtId="0" fontId="18" fillId="0" borderId="9" xfId="0" applyFont="1" applyBorder="1" applyAlignment="1">
      <alignment vertical="top" wrapText="1"/>
    </xf>
    <xf numFmtId="0" fontId="18" fillId="0" borderId="7" xfId="0" applyFont="1" applyBorder="1" applyAlignment="1">
      <alignment vertical="top" wrapText="1"/>
    </xf>
    <xf numFmtId="0" fontId="16" fillId="0" borderId="10" xfId="0" applyFont="1" applyBorder="1" applyAlignment="1">
      <alignment horizontal="center"/>
    </xf>
    <xf numFmtId="0" fontId="16" fillId="0" borderId="13" xfId="0" applyFont="1" applyBorder="1" applyAlignment="1">
      <alignment horizontal="center" wrapText="1"/>
    </xf>
    <xf numFmtId="0" fontId="18" fillId="0" borderId="12" xfId="0" applyFont="1" applyFill="1" applyBorder="1" applyAlignment="1">
      <alignment vertical="top" wrapText="1"/>
    </xf>
    <xf numFmtId="0" fontId="18" fillId="0" borderId="7" xfId="0" applyFont="1" applyFill="1" applyBorder="1" applyAlignment="1">
      <alignment vertical="top" wrapText="1"/>
    </xf>
    <xf numFmtId="0" fontId="18" fillId="0" borderId="9" xfId="0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49" fontId="16" fillId="0" borderId="14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 wrapText="1"/>
    </xf>
    <xf numFmtId="0" fontId="0" fillId="0" borderId="2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/>
    </xf>
    <xf numFmtId="49" fontId="12" fillId="0" borderId="0" xfId="0" applyNumberFormat="1" applyFont="1" applyBorder="1" applyAlignment="1">
      <alignment horizontal="left" vertical="top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horizontal="justify" wrapText="1"/>
    </xf>
    <xf numFmtId="0" fontId="19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49" fontId="16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top"/>
    </xf>
    <xf numFmtId="49" fontId="9" fillId="0" borderId="14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top" wrapText="1"/>
    </xf>
    <xf numFmtId="1" fontId="9" fillId="0" borderId="12" xfId="0" applyNumberFormat="1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2" fillId="0" borderId="3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3"/>
  <sheetViews>
    <sheetView workbookViewId="0">
      <selection activeCell="AM35" sqref="AM35"/>
    </sheetView>
  </sheetViews>
  <sheetFormatPr defaultColWidth="1.42578125" defaultRowHeight="15" x14ac:dyDescent="0.25"/>
  <cols>
    <col min="1" max="64" width="1.42578125" style="29"/>
    <col min="65" max="65" width="2.140625" style="29" bestFit="1" customWidth="1"/>
    <col min="66" max="320" width="1.42578125" style="29"/>
    <col min="321" max="321" width="2.140625" style="29" bestFit="1" customWidth="1"/>
    <col min="322" max="576" width="1.42578125" style="29"/>
    <col min="577" max="577" width="2.140625" style="29" bestFit="1" customWidth="1"/>
    <col min="578" max="832" width="1.42578125" style="29"/>
    <col min="833" max="833" width="2.140625" style="29" bestFit="1" customWidth="1"/>
    <col min="834" max="1088" width="1.42578125" style="29"/>
    <col min="1089" max="1089" width="2.140625" style="29" bestFit="1" customWidth="1"/>
    <col min="1090" max="1344" width="1.42578125" style="29"/>
    <col min="1345" max="1345" width="2.140625" style="29" bestFit="1" customWidth="1"/>
    <col min="1346" max="1600" width="1.42578125" style="29"/>
    <col min="1601" max="1601" width="2.140625" style="29" bestFit="1" customWidth="1"/>
    <col min="1602" max="1856" width="1.42578125" style="29"/>
    <col min="1857" max="1857" width="2.140625" style="29" bestFit="1" customWidth="1"/>
    <col min="1858" max="2112" width="1.42578125" style="29"/>
    <col min="2113" max="2113" width="2.140625" style="29" bestFit="1" customWidth="1"/>
    <col min="2114" max="2368" width="1.42578125" style="29"/>
    <col min="2369" max="2369" width="2.140625" style="29" bestFit="1" customWidth="1"/>
    <col min="2370" max="2624" width="1.42578125" style="29"/>
    <col min="2625" max="2625" width="2.140625" style="29" bestFit="1" customWidth="1"/>
    <col min="2626" max="2880" width="1.42578125" style="29"/>
    <col min="2881" max="2881" width="2.140625" style="29" bestFit="1" customWidth="1"/>
    <col min="2882" max="3136" width="1.42578125" style="29"/>
    <col min="3137" max="3137" width="2.140625" style="29" bestFit="1" customWidth="1"/>
    <col min="3138" max="3392" width="1.42578125" style="29"/>
    <col min="3393" max="3393" width="2.140625" style="29" bestFit="1" customWidth="1"/>
    <col min="3394" max="3648" width="1.42578125" style="29"/>
    <col min="3649" max="3649" width="2.140625" style="29" bestFit="1" customWidth="1"/>
    <col min="3650" max="3904" width="1.42578125" style="29"/>
    <col min="3905" max="3905" width="2.140625" style="29" bestFit="1" customWidth="1"/>
    <col min="3906" max="4160" width="1.42578125" style="29"/>
    <col min="4161" max="4161" width="2.140625" style="29" bestFit="1" customWidth="1"/>
    <col min="4162" max="4416" width="1.42578125" style="29"/>
    <col min="4417" max="4417" width="2.140625" style="29" bestFit="1" customWidth="1"/>
    <col min="4418" max="4672" width="1.42578125" style="29"/>
    <col min="4673" max="4673" width="2.140625" style="29" bestFit="1" customWidth="1"/>
    <col min="4674" max="4928" width="1.42578125" style="29"/>
    <col min="4929" max="4929" width="2.140625" style="29" bestFit="1" customWidth="1"/>
    <col min="4930" max="5184" width="1.42578125" style="29"/>
    <col min="5185" max="5185" width="2.140625" style="29" bestFit="1" customWidth="1"/>
    <col min="5186" max="5440" width="1.42578125" style="29"/>
    <col min="5441" max="5441" width="2.140625" style="29" bestFit="1" customWidth="1"/>
    <col min="5442" max="5696" width="1.42578125" style="29"/>
    <col min="5697" max="5697" width="2.140625" style="29" bestFit="1" customWidth="1"/>
    <col min="5698" max="5952" width="1.42578125" style="29"/>
    <col min="5953" max="5953" width="2.140625" style="29" bestFit="1" customWidth="1"/>
    <col min="5954" max="6208" width="1.42578125" style="29"/>
    <col min="6209" max="6209" width="2.140625" style="29" bestFit="1" customWidth="1"/>
    <col min="6210" max="6464" width="1.42578125" style="29"/>
    <col min="6465" max="6465" width="2.140625" style="29" bestFit="1" customWidth="1"/>
    <col min="6466" max="6720" width="1.42578125" style="29"/>
    <col min="6721" max="6721" width="2.140625" style="29" bestFit="1" customWidth="1"/>
    <col min="6722" max="6976" width="1.42578125" style="29"/>
    <col min="6977" max="6977" width="2.140625" style="29" bestFit="1" customWidth="1"/>
    <col min="6978" max="7232" width="1.42578125" style="29"/>
    <col min="7233" max="7233" width="2.140625" style="29" bestFit="1" customWidth="1"/>
    <col min="7234" max="7488" width="1.42578125" style="29"/>
    <col min="7489" max="7489" width="2.140625" style="29" bestFit="1" customWidth="1"/>
    <col min="7490" max="7744" width="1.42578125" style="29"/>
    <col min="7745" max="7745" width="2.140625" style="29" bestFit="1" customWidth="1"/>
    <col min="7746" max="8000" width="1.42578125" style="29"/>
    <col min="8001" max="8001" width="2.140625" style="29" bestFit="1" customWidth="1"/>
    <col min="8002" max="8256" width="1.42578125" style="29"/>
    <col min="8257" max="8257" width="2.140625" style="29" bestFit="1" customWidth="1"/>
    <col min="8258" max="8512" width="1.42578125" style="29"/>
    <col min="8513" max="8513" width="2.140625" style="29" bestFit="1" customWidth="1"/>
    <col min="8514" max="8768" width="1.42578125" style="29"/>
    <col min="8769" max="8769" width="2.140625" style="29" bestFit="1" customWidth="1"/>
    <col min="8770" max="9024" width="1.42578125" style="29"/>
    <col min="9025" max="9025" width="2.140625" style="29" bestFit="1" customWidth="1"/>
    <col min="9026" max="9280" width="1.42578125" style="29"/>
    <col min="9281" max="9281" width="2.140625" style="29" bestFit="1" customWidth="1"/>
    <col min="9282" max="9536" width="1.42578125" style="29"/>
    <col min="9537" max="9537" width="2.140625" style="29" bestFit="1" customWidth="1"/>
    <col min="9538" max="9792" width="1.42578125" style="29"/>
    <col min="9793" max="9793" width="2.140625" style="29" bestFit="1" customWidth="1"/>
    <col min="9794" max="10048" width="1.42578125" style="29"/>
    <col min="10049" max="10049" width="2.140625" style="29" bestFit="1" customWidth="1"/>
    <col min="10050" max="10304" width="1.42578125" style="29"/>
    <col min="10305" max="10305" width="2.140625" style="29" bestFit="1" customWidth="1"/>
    <col min="10306" max="10560" width="1.42578125" style="29"/>
    <col min="10561" max="10561" width="2.140625" style="29" bestFit="1" customWidth="1"/>
    <col min="10562" max="10816" width="1.42578125" style="29"/>
    <col min="10817" max="10817" width="2.140625" style="29" bestFit="1" customWidth="1"/>
    <col min="10818" max="11072" width="1.42578125" style="29"/>
    <col min="11073" max="11073" width="2.140625" style="29" bestFit="1" customWidth="1"/>
    <col min="11074" max="11328" width="1.42578125" style="29"/>
    <col min="11329" max="11329" width="2.140625" style="29" bestFit="1" customWidth="1"/>
    <col min="11330" max="11584" width="1.42578125" style="29"/>
    <col min="11585" max="11585" width="2.140625" style="29" bestFit="1" customWidth="1"/>
    <col min="11586" max="11840" width="1.42578125" style="29"/>
    <col min="11841" max="11841" width="2.140625" style="29" bestFit="1" customWidth="1"/>
    <col min="11842" max="12096" width="1.42578125" style="29"/>
    <col min="12097" max="12097" width="2.140625" style="29" bestFit="1" customWidth="1"/>
    <col min="12098" max="12352" width="1.42578125" style="29"/>
    <col min="12353" max="12353" width="2.140625" style="29" bestFit="1" customWidth="1"/>
    <col min="12354" max="12608" width="1.42578125" style="29"/>
    <col min="12609" max="12609" width="2.140625" style="29" bestFit="1" customWidth="1"/>
    <col min="12610" max="12864" width="1.42578125" style="29"/>
    <col min="12865" max="12865" width="2.140625" style="29" bestFit="1" customWidth="1"/>
    <col min="12866" max="13120" width="1.42578125" style="29"/>
    <col min="13121" max="13121" width="2.140625" style="29" bestFit="1" customWidth="1"/>
    <col min="13122" max="13376" width="1.42578125" style="29"/>
    <col min="13377" max="13377" width="2.140625" style="29" bestFit="1" customWidth="1"/>
    <col min="13378" max="13632" width="1.42578125" style="29"/>
    <col min="13633" max="13633" width="2.140625" style="29" bestFit="1" customWidth="1"/>
    <col min="13634" max="13888" width="1.42578125" style="29"/>
    <col min="13889" max="13889" width="2.140625" style="29" bestFit="1" customWidth="1"/>
    <col min="13890" max="14144" width="1.42578125" style="29"/>
    <col min="14145" max="14145" width="2.140625" style="29" bestFit="1" customWidth="1"/>
    <col min="14146" max="14400" width="1.42578125" style="29"/>
    <col min="14401" max="14401" width="2.140625" style="29" bestFit="1" customWidth="1"/>
    <col min="14402" max="14656" width="1.42578125" style="29"/>
    <col min="14657" max="14657" width="2.140625" style="29" bestFit="1" customWidth="1"/>
    <col min="14658" max="14912" width="1.42578125" style="29"/>
    <col min="14913" max="14913" width="2.140625" style="29" bestFit="1" customWidth="1"/>
    <col min="14914" max="15168" width="1.42578125" style="29"/>
    <col min="15169" max="15169" width="2.140625" style="29" bestFit="1" customWidth="1"/>
    <col min="15170" max="15424" width="1.42578125" style="29"/>
    <col min="15425" max="15425" width="2.140625" style="29" bestFit="1" customWidth="1"/>
    <col min="15426" max="15680" width="1.42578125" style="29"/>
    <col min="15681" max="15681" width="2.140625" style="29" bestFit="1" customWidth="1"/>
    <col min="15682" max="15936" width="1.42578125" style="29"/>
    <col min="15937" max="15937" width="2.140625" style="29" bestFit="1" customWidth="1"/>
    <col min="15938" max="16192" width="1.42578125" style="29"/>
    <col min="16193" max="16193" width="2.140625" style="29" bestFit="1" customWidth="1"/>
    <col min="16194" max="16384" width="1.42578125" style="29"/>
  </cols>
  <sheetData>
    <row r="1" spans="1:64" s="1" customFormat="1" ht="11.25" x14ac:dyDescent="0.2">
      <c r="BL1" s="2" t="s">
        <v>0</v>
      </c>
    </row>
    <row r="2" spans="1:64" s="1" customFormat="1" ht="11.25" x14ac:dyDescent="0.2">
      <c r="BL2" s="2" t="s">
        <v>1</v>
      </c>
    </row>
    <row r="3" spans="1:64" s="3" customFormat="1" ht="15.75" x14ac:dyDescent="0.25"/>
    <row r="4" spans="1:64" s="3" customFormat="1" ht="15.75" x14ac:dyDescent="0.25"/>
    <row r="5" spans="1:64" s="5" customFormat="1" ht="18.75" x14ac:dyDescent="0.3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</row>
    <row r="6" spans="1:64" s="5" customFormat="1" ht="18.75" x14ac:dyDescent="0.3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</row>
    <row r="7" spans="1:64" s="6" customFormat="1" ht="18.75" x14ac:dyDescent="0.3">
      <c r="A7" s="4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s="6" customFormat="1" ht="18.75" x14ac:dyDescent="0.3">
      <c r="AC8" s="7" t="s">
        <v>5</v>
      </c>
      <c r="AD8" s="8" t="s">
        <v>6</v>
      </c>
      <c r="AE8" s="8"/>
      <c r="AF8" s="8"/>
      <c r="AG8" s="8"/>
      <c r="AH8" s="8"/>
      <c r="AI8" s="8"/>
      <c r="AJ8" s="9" t="s">
        <v>7</v>
      </c>
    </row>
    <row r="9" spans="1:64" s="3" customFormat="1" ht="15.75" x14ac:dyDescent="0.25"/>
    <row r="10" spans="1:64" s="3" customFormat="1" ht="15.75" x14ac:dyDescent="0.25"/>
    <row r="11" spans="1:64" s="3" customFormat="1" ht="15.75" x14ac:dyDescent="0.25">
      <c r="A11" s="10" t="s">
        <v>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  <c r="P11" s="10" t="s">
        <v>9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2"/>
      <c r="AE11" s="10" t="s">
        <v>10</v>
      </c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2"/>
    </row>
    <row r="12" spans="1:64" s="3" customFormat="1" ht="18.75" x14ac:dyDescent="0.25">
      <c r="A12" s="13" t="s">
        <v>11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/>
      <c r="P12" s="13" t="s">
        <v>12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5"/>
      <c r="AE12" s="13" t="s">
        <v>13</v>
      </c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5"/>
    </row>
    <row r="13" spans="1:64" s="3" customFormat="1" ht="15.75" x14ac:dyDescent="0.2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/>
      <c r="P13" s="16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8"/>
      <c r="AE13" s="16" t="s">
        <v>14</v>
      </c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8"/>
    </row>
    <row r="14" spans="1:64" s="3" customFormat="1" ht="15.75" x14ac:dyDescent="0.25">
      <c r="A14" s="19">
        <v>1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9">
        <v>2</v>
      </c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1"/>
      <c r="AE14" s="19">
        <v>3</v>
      </c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1"/>
    </row>
    <row r="15" spans="1:64" s="3" customFormat="1" ht="15.75" x14ac:dyDescent="0.25">
      <c r="A15" s="22">
        <v>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>
        <v>2.4300000000000002</v>
      </c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19">
        <v>14216</v>
      </c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1"/>
    </row>
    <row r="16" spans="1:64" s="3" customFormat="1" ht="15.75" x14ac:dyDescent="0.25">
      <c r="A16" s="22">
        <v>2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>
        <v>4.67</v>
      </c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>
        <v>14158</v>
      </c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</row>
    <row r="17" spans="1:64" s="3" customFormat="1" ht="15.75" x14ac:dyDescent="0.25">
      <c r="A17" s="22">
        <v>3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>
        <v>0</v>
      </c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>
        <v>14169</v>
      </c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</row>
    <row r="18" spans="1:64" s="3" customFormat="1" ht="15.75" x14ac:dyDescent="0.25">
      <c r="A18" s="22">
        <v>4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>
        <v>14.41</v>
      </c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>
        <v>14233</v>
      </c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</row>
    <row r="19" spans="1:64" s="3" customFormat="1" ht="15.75" x14ac:dyDescent="0.25">
      <c r="A19" s="22">
        <v>5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>
        <v>5.2</v>
      </c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>
        <v>14065</v>
      </c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</row>
    <row r="20" spans="1:64" s="3" customFormat="1" ht="15.75" x14ac:dyDescent="0.25">
      <c r="A20" s="22">
        <v>6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>
        <v>3.83</v>
      </c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>
        <v>13146</v>
      </c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</row>
    <row r="21" spans="1:64" s="3" customFormat="1" ht="15.75" x14ac:dyDescent="0.25">
      <c r="A21" s="22">
        <v>7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>
        <v>3.6</v>
      </c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>
        <v>13203</v>
      </c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</row>
    <row r="22" spans="1:64" s="3" customFormat="1" ht="15.75" x14ac:dyDescent="0.25">
      <c r="A22" s="22">
        <v>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>
        <v>21.82</v>
      </c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>
        <v>13234</v>
      </c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</row>
    <row r="23" spans="1:64" s="3" customFormat="1" ht="15.75" x14ac:dyDescent="0.25">
      <c r="A23" s="22">
        <v>9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>
        <v>0</v>
      </c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>
        <v>13330</v>
      </c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</row>
    <row r="24" spans="1:64" s="3" customFormat="1" ht="15.75" x14ac:dyDescent="0.25">
      <c r="A24" s="22">
        <v>10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>
        <v>15.71</v>
      </c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>
        <v>13357</v>
      </c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</row>
    <row r="25" spans="1:64" s="3" customFormat="1" ht="15.75" x14ac:dyDescent="0.25">
      <c r="A25" s="22">
        <v>11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>
        <v>5.44</v>
      </c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>
        <v>13398</v>
      </c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</row>
    <row r="26" spans="1:64" s="3" customFormat="1" ht="15.75" x14ac:dyDescent="0.25">
      <c r="A26" s="22">
        <v>12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>
        <v>6.27</v>
      </c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>
        <v>13461</v>
      </c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</row>
    <row r="27" spans="1:64" s="1" customFormat="1" ht="11.25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64" s="25" customFormat="1" ht="11.25" x14ac:dyDescent="0.25">
      <c r="A28" s="24" t="s">
        <v>15</v>
      </c>
    </row>
    <row r="29" spans="1:64" s="3" customFormat="1" ht="15.75" x14ac:dyDescent="0.25"/>
    <row r="30" spans="1:64" s="3" customFormat="1" ht="15.75" x14ac:dyDescent="0.25"/>
    <row r="31" spans="1:64" s="3" customFormat="1" ht="15.75" x14ac:dyDescent="0.25"/>
    <row r="32" spans="1:64" s="3" customFormat="1" ht="15.75" x14ac:dyDescent="0.25">
      <c r="A32" s="26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17" t="s">
        <v>17</v>
      </c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</row>
    <row r="33" spans="1:64" s="28" customFormat="1" ht="10.5" x14ac:dyDescent="0.25">
      <c r="A33" s="27" t="s">
        <v>18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 t="s">
        <v>19</v>
      </c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 t="s">
        <v>20</v>
      </c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</row>
  </sheetData>
  <mergeCells count="58">
    <mergeCell ref="A33:V33"/>
    <mergeCell ref="W33:AR33"/>
    <mergeCell ref="AS33:BL33"/>
    <mergeCell ref="A26:O26"/>
    <mergeCell ref="P26:AD26"/>
    <mergeCell ref="AE26:BL26"/>
    <mergeCell ref="A32:V32"/>
    <mergeCell ref="W32:AR32"/>
    <mergeCell ref="AS32:BL32"/>
    <mergeCell ref="A24:O24"/>
    <mergeCell ref="P24:AD24"/>
    <mergeCell ref="AE24:BL24"/>
    <mergeCell ref="A25:O25"/>
    <mergeCell ref="P25:AD25"/>
    <mergeCell ref="AE25:BL25"/>
    <mergeCell ref="A22:O22"/>
    <mergeCell ref="P22:AD22"/>
    <mergeCell ref="AE22:BL22"/>
    <mergeCell ref="A23:O23"/>
    <mergeCell ref="P23:AD23"/>
    <mergeCell ref="AE23:BL23"/>
    <mergeCell ref="A20:O20"/>
    <mergeCell ref="P20:AD20"/>
    <mergeCell ref="AE20:BL20"/>
    <mergeCell ref="A21:O21"/>
    <mergeCell ref="P21:AD21"/>
    <mergeCell ref="AE21:BL21"/>
    <mergeCell ref="A18:O18"/>
    <mergeCell ref="P18:AD18"/>
    <mergeCell ref="AE18:BL18"/>
    <mergeCell ref="A19:O19"/>
    <mergeCell ref="P19:AD19"/>
    <mergeCell ref="AE19:BL19"/>
    <mergeCell ref="A16:O16"/>
    <mergeCell ref="P16:AD16"/>
    <mergeCell ref="AE16:BL16"/>
    <mergeCell ref="A17:O17"/>
    <mergeCell ref="P17:AD17"/>
    <mergeCell ref="AE17:BL17"/>
    <mergeCell ref="A14:O14"/>
    <mergeCell ref="P14:AD14"/>
    <mergeCell ref="AE14:BL14"/>
    <mergeCell ref="A15:O15"/>
    <mergeCell ref="P15:AD15"/>
    <mergeCell ref="AE15:BL15"/>
    <mergeCell ref="A12:O12"/>
    <mergeCell ref="P12:AD12"/>
    <mergeCell ref="AE12:BL12"/>
    <mergeCell ref="A13:O13"/>
    <mergeCell ref="P13:AD13"/>
    <mergeCell ref="AE13:BL13"/>
    <mergeCell ref="A5:BL5"/>
    <mergeCell ref="A6:BL6"/>
    <mergeCell ref="A7:BL7"/>
    <mergeCell ref="AD8:AI8"/>
    <mergeCell ref="A11:O11"/>
    <mergeCell ref="P11:AD11"/>
    <mergeCell ref="AE11:BL1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4"/>
  <sheetViews>
    <sheetView workbookViewId="0">
      <selection activeCell="CD20" sqref="CD20"/>
    </sheetView>
  </sheetViews>
  <sheetFormatPr defaultColWidth="1.42578125" defaultRowHeight="15" x14ac:dyDescent="0.25"/>
  <cols>
    <col min="1" max="16384" width="1.42578125" style="29"/>
  </cols>
  <sheetData>
    <row r="1" spans="1:64" s="1" customFormat="1" ht="11.25" x14ac:dyDescent="0.2">
      <c r="BL1" s="2" t="s">
        <v>0</v>
      </c>
    </row>
    <row r="2" spans="1:64" s="1" customFormat="1" ht="11.25" x14ac:dyDescent="0.2">
      <c r="BL2" s="2" t="s">
        <v>1</v>
      </c>
    </row>
    <row r="3" spans="1:64" s="3" customFormat="1" ht="15.75" x14ac:dyDescent="0.25"/>
    <row r="4" spans="1:64" s="3" customFormat="1" ht="15.75" x14ac:dyDescent="0.25"/>
    <row r="5" spans="1:64" s="5" customFormat="1" ht="18.75" x14ac:dyDescent="0.3">
      <c r="A5" s="203" t="s">
        <v>437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</row>
    <row r="6" spans="1:64" s="5" customFormat="1" ht="18.75" x14ac:dyDescent="0.3">
      <c r="A6" s="4" t="s">
        <v>438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</row>
    <row r="7" spans="1:64" s="5" customFormat="1" ht="18.75" x14ac:dyDescent="0.3">
      <c r="A7" s="4" t="s">
        <v>195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s="3" customFormat="1" ht="15.75" x14ac:dyDescent="0.25"/>
    <row r="9" spans="1:64" s="3" customFormat="1" ht="15.75" x14ac:dyDescent="0.25"/>
    <row r="10" spans="1:64" s="3" customFormat="1" ht="15.75" x14ac:dyDescent="0.25">
      <c r="A10" s="204" t="s">
        <v>38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5" t="s">
        <v>413</v>
      </c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 t="s">
        <v>66</v>
      </c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</row>
    <row r="11" spans="1:64" s="3" customFormat="1" ht="15.75" x14ac:dyDescent="0.25">
      <c r="A11" s="238"/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40"/>
      <c r="X11" s="241" t="s">
        <v>439</v>
      </c>
      <c r="Y11" s="242"/>
      <c r="Z11" s="242"/>
      <c r="AA11" s="242"/>
      <c r="AB11" s="242"/>
      <c r="AC11" s="242"/>
      <c r="AD11" s="242"/>
      <c r="AE11" s="242"/>
      <c r="AF11" s="242"/>
      <c r="AG11" s="242"/>
      <c r="AH11" s="243"/>
      <c r="AI11" s="241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3"/>
    </row>
    <row r="12" spans="1:64" s="3" customFormat="1" ht="15.75" x14ac:dyDescent="0.25">
      <c r="A12" s="206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7" t="s">
        <v>440</v>
      </c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</row>
    <row r="13" spans="1:64" s="3" customFormat="1" ht="15.75" customHeight="1" x14ac:dyDescent="0.25">
      <c r="A13" s="33" t="s">
        <v>441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6"/>
      <c r="X13" s="208"/>
      <c r="Y13" s="209"/>
      <c r="Z13" s="209"/>
      <c r="AA13" s="209"/>
      <c r="AB13" s="209"/>
      <c r="AC13" s="209"/>
      <c r="AD13" s="209"/>
      <c r="AE13" s="209"/>
      <c r="AF13" s="209"/>
      <c r="AG13" s="209"/>
      <c r="AH13" s="210"/>
      <c r="AI13" s="57">
        <v>0.65</v>
      </c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9"/>
    </row>
    <row r="14" spans="1:64" s="3" customFormat="1" ht="15.75" customHeight="1" x14ac:dyDescent="0.25">
      <c r="A14" s="60" t="s">
        <v>442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2"/>
      <c r="X14" s="214"/>
      <c r="Y14" s="215"/>
      <c r="Z14" s="215"/>
      <c r="AA14" s="215"/>
      <c r="AB14" s="215"/>
      <c r="AC14" s="215"/>
      <c r="AD14" s="215"/>
      <c r="AE14" s="215"/>
      <c r="AF14" s="215"/>
      <c r="AG14" s="215"/>
      <c r="AH14" s="216"/>
      <c r="AI14" s="63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5"/>
    </row>
    <row r="15" spans="1:64" s="3" customFormat="1" ht="15.75" x14ac:dyDescent="0.25">
      <c r="A15" s="244" t="s">
        <v>443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14"/>
      <c r="Y15" s="215"/>
      <c r="Z15" s="215"/>
      <c r="AA15" s="215"/>
      <c r="AB15" s="215"/>
      <c r="AC15" s="215"/>
      <c r="AD15" s="215"/>
      <c r="AE15" s="215"/>
      <c r="AF15" s="215"/>
      <c r="AG15" s="215"/>
      <c r="AH15" s="216"/>
      <c r="AI15" s="63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5"/>
    </row>
    <row r="16" spans="1:64" s="3" customFormat="1" ht="15.75" customHeight="1" x14ac:dyDescent="0.25">
      <c r="A16" s="245"/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14"/>
      <c r="Y16" s="215"/>
      <c r="Z16" s="215"/>
      <c r="AA16" s="215"/>
      <c r="AB16" s="215"/>
      <c r="AC16" s="215"/>
      <c r="AD16" s="215"/>
      <c r="AE16" s="215"/>
      <c r="AF16" s="215"/>
      <c r="AG16" s="215"/>
      <c r="AH16" s="216"/>
      <c r="AI16" s="63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5"/>
    </row>
    <row r="17" spans="1:64" s="3" customFormat="1" ht="15.75" customHeight="1" x14ac:dyDescent="0.2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220"/>
      <c r="Y17" s="221"/>
      <c r="Z17" s="221"/>
      <c r="AA17" s="221"/>
      <c r="AB17" s="221"/>
      <c r="AC17" s="221"/>
      <c r="AD17" s="221"/>
      <c r="AE17" s="221"/>
      <c r="AF17" s="221"/>
      <c r="AG17" s="221"/>
      <c r="AH17" s="222"/>
      <c r="AI17" s="66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8"/>
    </row>
    <row r="18" spans="1:64" s="3" customFormat="1" ht="15.75" customHeight="1" x14ac:dyDescent="0.25">
      <c r="A18" s="33" t="s">
        <v>444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6"/>
      <c r="X18" s="208"/>
      <c r="Y18" s="209"/>
      <c r="Z18" s="209"/>
      <c r="AA18" s="209"/>
      <c r="AB18" s="209"/>
      <c r="AC18" s="209"/>
      <c r="AD18" s="209"/>
      <c r="AE18" s="209"/>
      <c r="AF18" s="209"/>
      <c r="AG18" s="209"/>
      <c r="AH18" s="210"/>
      <c r="AI18" s="57">
        <v>0.35</v>
      </c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9"/>
    </row>
    <row r="19" spans="1:64" s="3" customFormat="1" ht="15.75" customHeight="1" x14ac:dyDescent="0.25">
      <c r="A19" s="60" t="s">
        <v>445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2"/>
      <c r="X19" s="214"/>
      <c r="Y19" s="215"/>
      <c r="Z19" s="215"/>
      <c r="AA19" s="215"/>
      <c r="AB19" s="215"/>
      <c r="AC19" s="215"/>
      <c r="AD19" s="215"/>
      <c r="AE19" s="215"/>
      <c r="AF19" s="215"/>
      <c r="AG19" s="215"/>
      <c r="AH19" s="216"/>
      <c r="AI19" s="63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</row>
    <row r="20" spans="1:64" s="3" customFormat="1" ht="15.75" x14ac:dyDescent="0.25">
      <c r="A20" s="47" t="s">
        <v>446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220"/>
      <c r="Y20" s="221"/>
      <c r="Z20" s="221"/>
      <c r="AA20" s="221"/>
      <c r="AB20" s="221"/>
      <c r="AC20" s="221"/>
      <c r="AD20" s="221"/>
      <c r="AE20" s="221"/>
      <c r="AF20" s="221"/>
      <c r="AG20" s="221"/>
      <c r="AH20" s="222"/>
      <c r="AI20" s="66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8"/>
    </row>
    <row r="21" spans="1:64" s="3" customFormat="1" ht="15.75" x14ac:dyDescent="0.25">
      <c r="A21" s="45" t="s">
        <v>447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246" t="s">
        <v>448</v>
      </c>
      <c r="Y21" s="247"/>
      <c r="Z21" s="247"/>
      <c r="AA21" s="247"/>
      <c r="AB21" s="247"/>
      <c r="AC21" s="247"/>
      <c r="AD21" s="247"/>
      <c r="AE21" s="247"/>
      <c r="AF21" s="247"/>
      <c r="AG21" s="247"/>
      <c r="AH21" s="248"/>
      <c r="AI21" s="249">
        <v>0</v>
      </c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250"/>
      <c r="BB21" s="250"/>
      <c r="BC21" s="250"/>
      <c r="BD21" s="250"/>
      <c r="BE21" s="250"/>
      <c r="BF21" s="250"/>
      <c r="BG21" s="250"/>
      <c r="BH21" s="250"/>
      <c r="BI21" s="250"/>
      <c r="BJ21" s="250"/>
      <c r="BK21" s="250"/>
      <c r="BL21" s="251"/>
    </row>
    <row r="22" spans="1:64" s="3" customFormat="1" ht="15.75" x14ac:dyDescent="0.25">
      <c r="A22" s="60" t="s">
        <v>449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2"/>
      <c r="X22" s="241"/>
      <c r="Y22" s="242"/>
      <c r="Z22" s="242"/>
      <c r="AA22" s="242"/>
      <c r="AB22" s="242"/>
      <c r="AC22" s="242"/>
      <c r="AD22" s="242"/>
      <c r="AE22" s="242"/>
      <c r="AF22" s="242"/>
      <c r="AG22" s="242"/>
      <c r="AH22" s="243"/>
      <c r="AI22" s="238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39"/>
      <c r="BA22" s="239"/>
      <c r="BB22" s="239"/>
      <c r="BC22" s="239"/>
      <c r="BD22" s="239"/>
      <c r="BE22" s="239"/>
      <c r="BF22" s="239"/>
      <c r="BG22" s="239"/>
      <c r="BH22" s="239"/>
      <c r="BI22" s="239"/>
      <c r="BJ22" s="239"/>
      <c r="BK22" s="239"/>
      <c r="BL22" s="240"/>
    </row>
    <row r="23" spans="1:64" s="3" customFormat="1" ht="18.75" x14ac:dyDescent="0.35">
      <c r="A23" s="47" t="s">
        <v>450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252"/>
      <c r="Y23" s="253"/>
      <c r="Z23" s="253"/>
      <c r="AA23" s="253"/>
      <c r="AB23" s="253"/>
      <c r="AC23" s="253"/>
      <c r="AD23" s="253"/>
      <c r="AE23" s="253"/>
      <c r="AF23" s="253"/>
      <c r="AG23" s="253"/>
      <c r="AH23" s="254"/>
      <c r="AI23" s="255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256"/>
      <c r="AX23" s="256"/>
      <c r="AY23" s="256"/>
      <c r="AZ23" s="256"/>
      <c r="BA23" s="256"/>
      <c r="BB23" s="256"/>
      <c r="BC23" s="256"/>
      <c r="BD23" s="256"/>
      <c r="BE23" s="256"/>
      <c r="BF23" s="256"/>
      <c r="BG23" s="256"/>
      <c r="BH23" s="256"/>
      <c r="BI23" s="256"/>
      <c r="BJ23" s="256"/>
      <c r="BK23" s="256"/>
      <c r="BL23" s="257"/>
    </row>
    <row r="24" spans="1:64" s="3" customFormat="1" ht="15.75" x14ac:dyDescent="0.25">
      <c r="A24" s="45" t="s">
        <v>451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246" t="s">
        <v>448</v>
      </c>
      <c r="Y24" s="247"/>
      <c r="Z24" s="247"/>
      <c r="AA24" s="247"/>
      <c r="AB24" s="247"/>
      <c r="AC24" s="247"/>
      <c r="AD24" s="247"/>
      <c r="AE24" s="247"/>
      <c r="AF24" s="247"/>
      <c r="AG24" s="247"/>
      <c r="AH24" s="248"/>
      <c r="AI24" s="249">
        <v>1</v>
      </c>
      <c r="AJ24" s="250"/>
      <c r="AK24" s="250"/>
      <c r="AL24" s="250"/>
      <c r="AM24" s="250"/>
      <c r="AN24" s="250"/>
      <c r="AO24" s="250"/>
      <c r="AP24" s="250"/>
      <c r="AQ24" s="250"/>
      <c r="AR24" s="250"/>
      <c r="AS24" s="250"/>
      <c r="AT24" s="250"/>
      <c r="AU24" s="250"/>
      <c r="AV24" s="250"/>
      <c r="AW24" s="250"/>
      <c r="AX24" s="250"/>
      <c r="AY24" s="250"/>
      <c r="AZ24" s="250"/>
      <c r="BA24" s="250"/>
      <c r="BB24" s="250"/>
      <c r="BC24" s="250"/>
      <c r="BD24" s="250"/>
      <c r="BE24" s="250"/>
      <c r="BF24" s="250"/>
      <c r="BG24" s="250"/>
      <c r="BH24" s="250"/>
      <c r="BI24" s="250"/>
      <c r="BJ24" s="250"/>
      <c r="BK24" s="250"/>
      <c r="BL24" s="251"/>
    </row>
    <row r="25" spans="1:64" s="3" customFormat="1" ht="15.75" x14ac:dyDescent="0.25">
      <c r="A25" s="60" t="s">
        <v>452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2"/>
      <c r="X25" s="241"/>
      <c r="Y25" s="242"/>
      <c r="Z25" s="242"/>
      <c r="AA25" s="242"/>
      <c r="AB25" s="242"/>
      <c r="AC25" s="242"/>
      <c r="AD25" s="242"/>
      <c r="AE25" s="242"/>
      <c r="AF25" s="242"/>
      <c r="AG25" s="242"/>
      <c r="AH25" s="243"/>
      <c r="AI25" s="238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39"/>
      <c r="AY25" s="239"/>
      <c r="AZ25" s="239"/>
      <c r="BA25" s="239"/>
      <c r="BB25" s="239"/>
      <c r="BC25" s="239"/>
      <c r="BD25" s="239"/>
      <c r="BE25" s="239"/>
      <c r="BF25" s="239"/>
      <c r="BG25" s="239"/>
      <c r="BH25" s="239"/>
      <c r="BI25" s="239"/>
      <c r="BJ25" s="239"/>
      <c r="BK25" s="239"/>
      <c r="BL25" s="240"/>
    </row>
    <row r="26" spans="1:64" s="3" customFormat="1" ht="18.75" x14ac:dyDescent="0.35">
      <c r="A26" s="47" t="s">
        <v>453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252"/>
      <c r="Y26" s="253"/>
      <c r="Z26" s="253"/>
      <c r="AA26" s="253"/>
      <c r="AB26" s="253"/>
      <c r="AC26" s="253"/>
      <c r="AD26" s="253"/>
      <c r="AE26" s="253"/>
      <c r="AF26" s="253"/>
      <c r="AG26" s="253"/>
      <c r="AH26" s="254"/>
      <c r="AI26" s="255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T26" s="256"/>
      <c r="AU26" s="256"/>
      <c r="AV26" s="256"/>
      <c r="AW26" s="256"/>
      <c r="AX26" s="256"/>
      <c r="AY26" s="256"/>
      <c r="AZ26" s="256"/>
      <c r="BA26" s="256"/>
      <c r="BB26" s="256"/>
      <c r="BC26" s="256"/>
      <c r="BD26" s="256"/>
      <c r="BE26" s="256"/>
      <c r="BF26" s="256"/>
      <c r="BG26" s="256"/>
      <c r="BH26" s="256"/>
      <c r="BI26" s="256"/>
      <c r="BJ26" s="256"/>
      <c r="BK26" s="256"/>
      <c r="BL26" s="257"/>
    </row>
    <row r="27" spans="1:64" s="3" customFormat="1" ht="15.75" x14ac:dyDescent="0.25">
      <c r="A27" s="45" t="s">
        <v>454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246" t="s">
        <v>455</v>
      </c>
      <c r="Y27" s="247"/>
      <c r="Z27" s="247"/>
      <c r="AA27" s="247"/>
      <c r="AB27" s="247"/>
      <c r="AC27" s="247"/>
      <c r="AD27" s="247"/>
      <c r="AE27" s="247"/>
      <c r="AF27" s="247"/>
      <c r="AG27" s="247"/>
      <c r="AH27" s="248"/>
      <c r="AI27" s="249">
        <f>AI13*AI21+AI18*AI24</f>
        <v>0.35</v>
      </c>
      <c r="AJ27" s="250"/>
      <c r="AK27" s="250"/>
      <c r="AL27" s="250"/>
      <c r="AM27" s="250"/>
      <c r="AN27" s="250"/>
      <c r="AO27" s="250"/>
      <c r="AP27" s="250"/>
      <c r="AQ27" s="250"/>
      <c r="AR27" s="250"/>
      <c r="AS27" s="250"/>
      <c r="AT27" s="250"/>
      <c r="AU27" s="250"/>
      <c r="AV27" s="250"/>
      <c r="AW27" s="250"/>
      <c r="AX27" s="250"/>
      <c r="AY27" s="250"/>
      <c r="AZ27" s="250"/>
      <c r="BA27" s="250"/>
      <c r="BB27" s="250"/>
      <c r="BC27" s="250"/>
      <c r="BD27" s="250"/>
      <c r="BE27" s="250"/>
      <c r="BF27" s="250"/>
      <c r="BG27" s="250"/>
      <c r="BH27" s="250"/>
      <c r="BI27" s="250"/>
      <c r="BJ27" s="250"/>
      <c r="BK27" s="250"/>
      <c r="BL27" s="251"/>
    </row>
    <row r="28" spans="1:64" s="3" customFormat="1" ht="15.75" x14ac:dyDescent="0.25">
      <c r="A28" s="60" t="s">
        <v>456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2"/>
      <c r="X28" s="241"/>
      <c r="Y28" s="242"/>
      <c r="Z28" s="242"/>
      <c r="AA28" s="242"/>
      <c r="AB28" s="242"/>
      <c r="AC28" s="242"/>
      <c r="AD28" s="242"/>
      <c r="AE28" s="242"/>
      <c r="AF28" s="242"/>
      <c r="AG28" s="242"/>
      <c r="AH28" s="243"/>
      <c r="AI28" s="238"/>
      <c r="AJ28" s="239"/>
      <c r="AK28" s="239"/>
      <c r="AL28" s="239"/>
      <c r="AM28" s="239"/>
      <c r="AN28" s="239"/>
      <c r="AO28" s="239"/>
      <c r="AP28" s="239"/>
      <c r="AQ28" s="239"/>
      <c r="AR28" s="239"/>
      <c r="AS28" s="239"/>
      <c r="AT28" s="239"/>
      <c r="AU28" s="239"/>
      <c r="AV28" s="239"/>
      <c r="AW28" s="239"/>
      <c r="AX28" s="239"/>
      <c r="AY28" s="239"/>
      <c r="AZ28" s="239"/>
      <c r="BA28" s="239"/>
      <c r="BB28" s="239"/>
      <c r="BC28" s="239"/>
      <c r="BD28" s="239"/>
      <c r="BE28" s="239"/>
      <c r="BF28" s="239"/>
      <c r="BG28" s="239"/>
      <c r="BH28" s="239"/>
      <c r="BI28" s="239"/>
      <c r="BJ28" s="239"/>
      <c r="BK28" s="239"/>
      <c r="BL28" s="240"/>
    </row>
    <row r="29" spans="1:64" s="3" customFormat="1" ht="18.75" x14ac:dyDescent="0.35">
      <c r="A29" s="47" t="s">
        <v>457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252"/>
      <c r="Y29" s="253"/>
      <c r="Z29" s="253"/>
      <c r="AA29" s="253"/>
      <c r="AB29" s="253"/>
      <c r="AC29" s="253"/>
      <c r="AD29" s="253"/>
      <c r="AE29" s="253"/>
      <c r="AF29" s="253"/>
      <c r="AG29" s="253"/>
      <c r="AH29" s="254"/>
      <c r="AI29" s="255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7"/>
    </row>
    <row r="33" spans="1:64" s="3" customFormat="1" ht="15.75" x14ac:dyDescent="0.25">
      <c r="A33" s="26" t="s">
        <v>16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17" t="s">
        <v>17</v>
      </c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</row>
    <row r="34" spans="1:64" s="28" customFormat="1" ht="10.5" x14ac:dyDescent="0.25">
      <c r="A34" s="27" t="s">
        <v>18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 t="s">
        <v>19</v>
      </c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 t="s">
        <v>20</v>
      </c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</row>
  </sheetData>
  <mergeCells count="45">
    <mergeCell ref="A33:V33"/>
    <mergeCell ref="W33:AR33"/>
    <mergeCell ref="AS33:BL33"/>
    <mergeCell ref="A34:V34"/>
    <mergeCell ref="W34:AR34"/>
    <mergeCell ref="AS34:BL34"/>
    <mergeCell ref="A24:W24"/>
    <mergeCell ref="X24:AH26"/>
    <mergeCell ref="AI24:BL26"/>
    <mergeCell ref="A25:W25"/>
    <mergeCell ref="A26:W26"/>
    <mergeCell ref="A27:W27"/>
    <mergeCell ref="X27:AH29"/>
    <mergeCell ref="AI27:BL29"/>
    <mergeCell ref="A28:W28"/>
    <mergeCell ref="A29:W29"/>
    <mergeCell ref="A18:W18"/>
    <mergeCell ref="X18:AH20"/>
    <mergeCell ref="AI18:BL20"/>
    <mergeCell ref="A19:W19"/>
    <mergeCell ref="A20:W20"/>
    <mergeCell ref="A21:W21"/>
    <mergeCell ref="X21:AH23"/>
    <mergeCell ref="AI21:BL23"/>
    <mergeCell ref="A22:W22"/>
    <mergeCell ref="A23:W23"/>
    <mergeCell ref="A13:W13"/>
    <mergeCell ref="X13:AH17"/>
    <mergeCell ref="AI13:BL17"/>
    <mergeCell ref="A14:W14"/>
    <mergeCell ref="A15:W15"/>
    <mergeCell ref="A16:W16"/>
    <mergeCell ref="A17:W17"/>
    <mergeCell ref="A11:W11"/>
    <mergeCell ref="X11:AH11"/>
    <mergeCell ref="AI11:BL11"/>
    <mergeCell ref="A12:W12"/>
    <mergeCell ref="X12:AH12"/>
    <mergeCell ref="AI12:BL12"/>
    <mergeCell ref="A5:BL5"/>
    <mergeCell ref="A6:BL6"/>
    <mergeCell ref="A7:BL7"/>
    <mergeCell ref="A10:W10"/>
    <mergeCell ref="X10:AH10"/>
    <mergeCell ref="AI10:BL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4"/>
  <sheetViews>
    <sheetView tabSelected="1" workbookViewId="0">
      <selection activeCell="P14" sqref="P14"/>
    </sheetView>
  </sheetViews>
  <sheetFormatPr defaultColWidth="0.85546875" defaultRowHeight="12.75" x14ac:dyDescent="0.2"/>
  <cols>
    <col min="1" max="1" width="5.85546875" style="258" customWidth="1"/>
    <col min="2" max="2" width="11.42578125" style="259" customWidth="1"/>
    <col min="3" max="3" width="30.42578125" style="258" customWidth="1"/>
    <col min="4" max="5" width="4.28515625" style="258" customWidth="1"/>
    <col min="6" max="6" width="4.140625" style="258" customWidth="1"/>
    <col min="7" max="7" width="3.140625" style="258" customWidth="1"/>
    <col min="8" max="8" width="4.140625" style="258" customWidth="1"/>
    <col min="9" max="9" width="3.7109375" style="258" customWidth="1"/>
    <col min="10" max="10" width="3.5703125" style="258" customWidth="1"/>
    <col min="11" max="11" width="3.42578125" style="258" customWidth="1"/>
    <col min="12" max="12" width="2.85546875" style="258" customWidth="1"/>
    <col min="13" max="13" width="4.28515625" style="258" customWidth="1"/>
    <col min="14" max="14" width="4" style="258" customWidth="1"/>
    <col min="15" max="15" width="4.42578125" style="258" customWidth="1"/>
    <col min="16" max="16" width="4.28515625" style="258" customWidth="1"/>
    <col min="17" max="17" width="3.5703125" style="258" customWidth="1"/>
    <col min="18" max="18" width="3.7109375" style="258" customWidth="1"/>
    <col min="19" max="19" width="3.28515625" style="258" customWidth="1"/>
    <col min="20" max="20" width="2.85546875" style="258" customWidth="1"/>
    <col min="21" max="21" width="4.7109375" style="258" customWidth="1"/>
    <col min="22" max="22" width="5" style="258" customWidth="1"/>
    <col min="23" max="23" width="4.85546875" style="258" customWidth="1"/>
    <col min="24" max="24" width="4.42578125" style="258" customWidth="1"/>
    <col min="25" max="25" width="3.85546875" style="258" customWidth="1"/>
    <col min="26" max="26" width="5.5703125" style="258" customWidth="1"/>
    <col min="27" max="27" width="5" style="258" customWidth="1"/>
    <col min="28" max="28" width="3.85546875" style="258" customWidth="1"/>
    <col min="29" max="29" width="15" style="260" customWidth="1"/>
    <col min="30" max="31" width="15.85546875" style="260" customWidth="1"/>
    <col min="32" max="32" width="6.7109375" style="258" customWidth="1"/>
    <col min="33" max="33" width="11.140625" style="258" customWidth="1"/>
    <col min="34" max="34" width="7.42578125" style="258" customWidth="1"/>
    <col min="35" max="35" width="18" style="258" customWidth="1"/>
    <col min="36" max="256" width="0.85546875" style="258"/>
    <col min="257" max="257" width="5.85546875" style="258" customWidth="1"/>
    <col min="258" max="258" width="11.42578125" style="258" customWidth="1"/>
    <col min="259" max="259" width="30.42578125" style="258" customWidth="1"/>
    <col min="260" max="261" width="4.28515625" style="258" customWidth="1"/>
    <col min="262" max="262" width="4.140625" style="258" customWidth="1"/>
    <col min="263" max="263" width="3.140625" style="258" customWidth="1"/>
    <col min="264" max="264" width="4.140625" style="258" customWidth="1"/>
    <col min="265" max="265" width="3.7109375" style="258" customWidth="1"/>
    <col min="266" max="266" width="3.5703125" style="258" customWidth="1"/>
    <col min="267" max="267" width="3.42578125" style="258" customWidth="1"/>
    <col min="268" max="268" width="2.85546875" style="258" customWidth="1"/>
    <col min="269" max="269" width="4.28515625" style="258" customWidth="1"/>
    <col min="270" max="270" width="4" style="258" customWidth="1"/>
    <col min="271" max="271" width="4.42578125" style="258" customWidth="1"/>
    <col min="272" max="272" width="4.28515625" style="258" customWidth="1"/>
    <col min="273" max="273" width="3.5703125" style="258" customWidth="1"/>
    <col min="274" max="274" width="3.7109375" style="258" customWidth="1"/>
    <col min="275" max="275" width="3.28515625" style="258" customWidth="1"/>
    <col min="276" max="276" width="2.85546875" style="258" customWidth="1"/>
    <col min="277" max="277" width="4.7109375" style="258" customWidth="1"/>
    <col min="278" max="278" width="5" style="258" customWidth="1"/>
    <col min="279" max="279" width="4.85546875" style="258" customWidth="1"/>
    <col min="280" max="280" width="4.42578125" style="258" customWidth="1"/>
    <col min="281" max="281" width="3.85546875" style="258" customWidth="1"/>
    <col min="282" max="282" width="5.5703125" style="258" customWidth="1"/>
    <col min="283" max="283" width="5" style="258" customWidth="1"/>
    <col min="284" max="284" width="3.85546875" style="258" customWidth="1"/>
    <col min="285" max="285" width="15" style="258" customWidth="1"/>
    <col min="286" max="287" width="15.85546875" style="258" customWidth="1"/>
    <col min="288" max="288" width="6.7109375" style="258" customWidth="1"/>
    <col min="289" max="289" width="11.140625" style="258" customWidth="1"/>
    <col min="290" max="290" width="7.42578125" style="258" customWidth="1"/>
    <col min="291" max="291" width="18" style="258" customWidth="1"/>
    <col min="292" max="512" width="0.85546875" style="258"/>
    <col min="513" max="513" width="5.85546875" style="258" customWidth="1"/>
    <col min="514" max="514" width="11.42578125" style="258" customWidth="1"/>
    <col min="515" max="515" width="30.42578125" style="258" customWidth="1"/>
    <col min="516" max="517" width="4.28515625" style="258" customWidth="1"/>
    <col min="518" max="518" width="4.140625" style="258" customWidth="1"/>
    <col min="519" max="519" width="3.140625" style="258" customWidth="1"/>
    <col min="520" max="520" width="4.140625" style="258" customWidth="1"/>
    <col min="521" max="521" width="3.7109375" style="258" customWidth="1"/>
    <col min="522" max="522" width="3.5703125" style="258" customWidth="1"/>
    <col min="523" max="523" width="3.42578125" style="258" customWidth="1"/>
    <col min="524" max="524" width="2.85546875" style="258" customWidth="1"/>
    <col min="525" max="525" width="4.28515625" style="258" customWidth="1"/>
    <col min="526" max="526" width="4" style="258" customWidth="1"/>
    <col min="527" max="527" width="4.42578125" style="258" customWidth="1"/>
    <col min="528" max="528" width="4.28515625" style="258" customWidth="1"/>
    <col min="529" max="529" width="3.5703125" style="258" customWidth="1"/>
    <col min="530" max="530" width="3.7109375" style="258" customWidth="1"/>
    <col min="531" max="531" width="3.28515625" style="258" customWidth="1"/>
    <col min="532" max="532" width="2.85546875" style="258" customWidth="1"/>
    <col min="533" max="533" width="4.7109375" style="258" customWidth="1"/>
    <col min="534" max="534" width="5" style="258" customWidth="1"/>
    <col min="535" max="535" width="4.85546875" style="258" customWidth="1"/>
    <col min="536" max="536" width="4.42578125" style="258" customWidth="1"/>
    <col min="537" max="537" width="3.85546875" style="258" customWidth="1"/>
    <col min="538" max="538" width="5.5703125" style="258" customWidth="1"/>
    <col min="539" max="539" width="5" style="258" customWidth="1"/>
    <col min="540" max="540" width="3.85546875" style="258" customWidth="1"/>
    <col min="541" max="541" width="15" style="258" customWidth="1"/>
    <col min="542" max="543" width="15.85546875" style="258" customWidth="1"/>
    <col min="544" max="544" width="6.7109375" style="258" customWidth="1"/>
    <col min="545" max="545" width="11.140625" style="258" customWidth="1"/>
    <col min="546" max="546" width="7.42578125" style="258" customWidth="1"/>
    <col min="547" max="547" width="18" style="258" customWidth="1"/>
    <col min="548" max="768" width="0.85546875" style="258"/>
    <col min="769" max="769" width="5.85546875" style="258" customWidth="1"/>
    <col min="770" max="770" width="11.42578125" style="258" customWidth="1"/>
    <col min="771" max="771" width="30.42578125" style="258" customWidth="1"/>
    <col min="772" max="773" width="4.28515625" style="258" customWidth="1"/>
    <col min="774" max="774" width="4.140625" style="258" customWidth="1"/>
    <col min="775" max="775" width="3.140625" style="258" customWidth="1"/>
    <col min="776" max="776" width="4.140625" style="258" customWidth="1"/>
    <col min="777" max="777" width="3.7109375" style="258" customWidth="1"/>
    <col min="778" max="778" width="3.5703125" style="258" customWidth="1"/>
    <col min="779" max="779" width="3.42578125" style="258" customWidth="1"/>
    <col min="780" max="780" width="2.85546875" style="258" customWidth="1"/>
    <col min="781" max="781" width="4.28515625" style="258" customWidth="1"/>
    <col min="782" max="782" width="4" style="258" customWidth="1"/>
    <col min="783" max="783" width="4.42578125" style="258" customWidth="1"/>
    <col min="784" max="784" width="4.28515625" style="258" customWidth="1"/>
    <col min="785" max="785" width="3.5703125" style="258" customWidth="1"/>
    <col min="786" max="786" width="3.7109375" style="258" customWidth="1"/>
    <col min="787" max="787" width="3.28515625" style="258" customWidth="1"/>
    <col min="788" max="788" width="2.85546875" style="258" customWidth="1"/>
    <col min="789" max="789" width="4.7109375" style="258" customWidth="1"/>
    <col min="790" max="790" width="5" style="258" customWidth="1"/>
    <col min="791" max="791" width="4.85546875" style="258" customWidth="1"/>
    <col min="792" max="792" width="4.42578125" style="258" customWidth="1"/>
    <col min="793" max="793" width="3.85546875" style="258" customWidth="1"/>
    <col min="794" max="794" width="5.5703125" style="258" customWidth="1"/>
    <col min="795" max="795" width="5" style="258" customWidth="1"/>
    <col min="796" max="796" width="3.85546875" style="258" customWidth="1"/>
    <col min="797" max="797" width="15" style="258" customWidth="1"/>
    <col min="798" max="799" width="15.85546875" style="258" customWidth="1"/>
    <col min="800" max="800" width="6.7109375" style="258" customWidth="1"/>
    <col min="801" max="801" width="11.140625" style="258" customWidth="1"/>
    <col min="802" max="802" width="7.42578125" style="258" customWidth="1"/>
    <col min="803" max="803" width="18" style="258" customWidth="1"/>
    <col min="804" max="1024" width="0.85546875" style="258"/>
    <col min="1025" max="1025" width="5.85546875" style="258" customWidth="1"/>
    <col min="1026" max="1026" width="11.42578125" style="258" customWidth="1"/>
    <col min="1027" max="1027" width="30.42578125" style="258" customWidth="1"/>
    <col min="1028" max="1029" width="4.28515625" style="258" customWidth="1"/>
    <col min="1030" max="1030" width="4.140625" style="258" customWidth="1"/>
    <col min="1031" max="1031" width="3.140625" style="258" customWidth="1"/>
    <col min="1032" max="1032" width="4.140625" style="258" customWidth="1"/>
    <col min="1033" max="1033" width="3.7109375" style="258" customWidth="1"/>
    <col min="1034" max="1034" width="3.5703125" style="258" customWidth="1"/>
    <col min="1035" max="1035" width="3.42578125" style="258" customWidth="1"/>
    <col min="1036" max="1036" width="2.85546875" style="258" customWidth="1"/>
    <col min="1037" max="1037" width="4.28515625" style="258" customWidth="1"/>
    <col min="1038" max="1038" width="4" style="258" customWidth="1"/>
    <col min="1039" max="1039" width="4.42578125" style="258" customWidth="1"/>
    <col min="1040" max="1040" width="4.28515625" style="258" customWidth="1"/>
    <col min="1041" max="1041" width="3.5703125" style="258" customWidth="1"/>
    <col min="1042" max="1042" width="3.7109375" style="258" customWidth="1"/>
    <col min="1043" max="1043" width="3.28515625" style="258" customWidth="1"/>
    <col min="1044" max="1044" width="2.85546875" style="258" customWidth="1"/>
    <col min="1045" max="1045" width="4.7109375" style="258" customWidth="1"/>
    <col min="1046" max="1046" width="5" style="258" customWidth="1"/>
    <col min="1047" max="1047" width="4.85546875" style="258" customWidth="1"/>
    <col min="1048" max="1048" width="4.42578125" style="258" customWidth="1"/>
    <col min="1049" max="1049" width="3.85546875" style="258" customWidth="1"/>
    <col min="1050" max="1050" width="5.5703125" style="258" customWidth="1"/>
    <col min="1051" max="1051" width="5" style="258" customWidth="1"/>
    <col min="1052" max="1052" width="3.85546875" style="258" customWidth="1"/>
    <col min="1053" max="1053" width="15" style="258" customWidth="1"/>
    <col min="1054" max="1055" width="15.85546875" style="258" customWidth="1"/>
    <col min="1056" max="1056" width="6.7109375" style="258" customWidth="1"/>
    <col min="1057" max="1057" width="11.140625" style="258" customWidth="1"/>
    <col min="1058" max="1058" width="7.42578125" style="258" customWidth="1"/>
    <col min="1059" max="1059" width="18" style="258" customWidth="1"/>
    <col min="1060" max="1280" width="0.85546875" style="258"/>
    <col min="1281" max="1281" width="5.85546875" style="258" customWidth="1"/>
    <col min="1282" max="1282" width="11.42578125" style="258" customWidth="1"/>
    <col min="1283" max="1283" width="30.42578125" style="258" customWidth="1"/>
    <col min="1284" max="1285" width="4.28515625" style="258" customWidth="1"/>
    <col min="1286" max="1286" width="4.140625" style="258" customWidth="1"/>
    <col min="1287" max="1287" width="3.140625" style="258" customWidth="1"/>
    <col min="1288" max="1288" width="4.140625" style="258" customWidth="1"/>
    <col min="1289" max="1289" width="3.7109375" style="258" customWidth="1"/>
    <col min="1290" max="1290" width="3.5703125" style="258" customWidth="1"/>
    <col min="1291" max="1291" width="3.42578125" style="258" customWidth="1"/>
    <col min="1292" max="1292" width="2.85546875" style="258" customWidth="1"/>
    <col min="1293" max="1293" width="4.28515625" style="258" customWidth="1"/>
    <col min="1294" max="1294" width="4" style="258" customWidth="1"/>
    <col min="1295" max="1295" width="4.42578125" style="258" customWidth="1"/>
    <col min="1296" max="1296" width="4.28515625" style="258" customWidth="1"/>
    <col min="1297" max="1297" width="3.5703125" style="258" customWidth="1"/>
    <col min="1298" max="1298" width="3.7109375" style="258" customWidth="1"/>
    <col min="1299" max="1299" width="3.28515625" style="258" customWidth="1"/>
    <col min="1300" max="1300" width="2.85546875" style="258" customWidth="1"/>
    <col min="1301" max="1301" width="4.7109375" style="258" customWidth="1"/>
    <col min="1302" max="1302" width="5" style="258" customWidth="1"/>
    <col min="1303" max="1303" width="4.85546875" style="258" customWidth="1"/>
    <col min="1304" max="1304" width="4.42578125" style="258" customWidth="1"/>
    <col min="1305" max="1305" width="3.85546875" style="258" customWidth="1"/>
    <col min="1306" max="1306" width="5.5703125" style="258" customWidth="1"/>
    <col min="1307" max="1307" width="5" style="258" customWidth="1"/>
    <col min="1308" max="1308" width="3.85546875" style="258" customWidth="1"/>
    <col min="1309" max="1309" width="15" style="258" customWidth="1"/>
    <col min="1310" max="1311" width="15.85546875" style="258" customWidth="1"/>
    <col min="1312" max="1312" width="6.7109375" style="258" customWidth="1"/>
    <col min="1313" max="1313" width="11.140625" style="258" customWidth="1"/>
    <col min="1314" max="1314" width="7.42578125" style="258" customWidth="1"/>
    <col min="1315" max="1315" width="18" style="258" customWidth="1"/>
    <col min="1316" max="1536" width="0.85546875" style="258"/>
    <col min="1537" max="1537" width="5.85546875" style="258" customWidth="1"/>
    <col min="1538" max="1538" width="11.42578125" style="258" customWidth="1"/>
    <col min="1539" max="1539" width="30.42578125" style="258" customWidth="1"/>
    <col min="1540" max="1541" width="4.28515625" style="258" customWidth="1"/>
    <col min="1542" max="1542" width="4.140625" style="258" customWidth="1"/>
    <col min="1543" max="1543" width="3.140625" style="258" customWidth="1"/>
    <col min="1544" max="1544" width="4.140625" style="258" customWidth="1"/>
    <col min="1545" max="1545" width="3.7109375" style="258" customWidth="1"/>
    <col min="1546" max="1546" width="3.5703125" style="258" customWidth="1"/>
    <col min="1547" max="1547" width="3.42578125" style="258" customWidth="1"/>
    <col min="1548" max="1548" width="2.85546875" style="258" customWidth="1"/>
    <col min="1549" max="1549" width="4.28515625" style="258" customWidth="1"/>
    <col min="1550" max="1550" width="4" style="258" customWidth="1"/>
    <col min="1551" max="1551" width="4.42578125" style="258" customWidth="1"/>
    <col min="1552" max="1552" width="4.28515625" style="258" customWidth="1"/>
    <col min="1553" max="1553" width="3.5703125" style="258" customWidth="1"/>
    <col min="1554" max="1554" width="3.7109375" style="258" customWidth="1"/>
    <col min="1555" max="1555" width="3.28515625" style="258" customWidth="1"/>
    <col min="1556" max="1556" width="2.85546875" style="258" customWidth="1"/>
    <col min="1557" max="1557" width="4.7109375" style="258" customWidth="1"/>
    <col min="1558" max="1558" width="5" style="258" customWidth="1"/>
    <col min="1559" max="1559" width="4.85546875" style="258" customWidth="1"/>
    <col min="1560" max="1560" width="4.42578125" style="258" customWidth="1"/>
    <col min="1561" max="1561" width="3.85546875" style="258" customWidth="1"/>
    <col min="1562" max="1562" width="5.5703125" style="258" customWidth="1"/>
    <col min="1563" max="1563" width="5" style="258" customWidth="1"/>
    <col min="1564" max="1564" width="3.85546875" style="258" customWidth="1"/>
    <col min="1565" max="1565" width="15" style="258" customWidth="1"/>
    <col min="1566" max="1567" width="15.85546875" style="258" customWidth="1"/>
    <col min="1568" max="1568" width="6.7109375" style="258" customWidth="1"/>
    <col min="1569" max="1569" width="11.140625" style="258" customWidth="1"/>
    <col min="1570" max="1570" width="7.42578125" style="258" customWidth="1"/>
    <col min="1571" max="1571" width="18" style="258" customWidth="1"/>
    <col min="1572" max="1792" width="0.85546875" style="258"/>
    <col min="1793" max="1793" width="5.85546875" style="258" customWidth="1"/>
    <col min="1794" max="1794" width="11.42578125" style="258" customWidth="1"/>
    <col min="1795" max="1795" width="30.42578125" style="258" customWidth="1"/>
    <col min="1796" max="1797" width="4.28515625" style="258" customWidth="1"/>
    <col min="1798" max="1798" width="4.140625" style="258" customWidth="1"/>
    <col min="1799" max="1799" width="3.140625" style="258" customWidth="1"/>
    <col min="1800" max="1800" width="4.140625" style="258" customWidth="1"/>
    <col min="1801" max="1801" width="3.7109375" style="258" customWidth="1"/>
    <col min="1802" max="1802" width="3.5703125" style="258" customWidth="1"/>
    <col min="1803" max="1803" width="3.42578125" style="258" customWidth="1"/>
    <col min="1804" max="1804" width="2.85546875" style="258" customWidth="1"/>
    <col min="1805" max="1805" width="4.28515625" style="258" customWidth="1"/>
    <col min="1806" max="1806" width="4" style="258" customWidth="1"/>
    <col min="1807" max="1807" width="4.42578125" style="258" customWidth="1"/>
    <col min="1808" max="1808" width="4.28515625" style="258" customWidth="1"/>
    <col min="1809" max="1809" width="3.5703125" style="258" customWidth="1"/>
    <col min="1810" max="1810" width="3.7109375" style="258" customWidth="1"/>
    <col min="1811" max="1811" width="3.28515625" style="258" customWidth="1"/>
    <col min="1812" max="1812" width="2.85546875" style="258" customWidth="1"/>
    <col min="1813" max="1813" width="4.7109375" style="258" customWidth="1"/>
    <col min="1814" max="1814" width="5" style="258" customWidth="1"/>
    <col min="1815" max="1815" width="4.85546875" style="258" customWidth="1"/>
    <col min="1816" max="1816" width="4.42578125" style="258" customWidth="1"/>
    <col min="1817" max="1817" width="3.85546875" style="258" customWidth="1"/>
    <col min="1818" max="1818" width="5.5703125" style="258" customWidth="1"/>
    <col min="1819" max="1819" width="5" style="258" customWidth="1"/>
    <col min="1820" max="1820" width="3.85546875" style="258" customWidth="1"/>
    <col min="1821" max="1821" width="15" style="258" customWidth="1"/>
    <col min="1822" max="1823" width="15.85546875" style="258" customWidth="1"/>
    <col min="1824" max="1824" width="6.7109375" style="258" customWidth="1"/>
    <col min="1825" max="1825" width="11.140625" style="258" customWidth="1"/>
    <col min="1826" max="1826" width="7.42578125" style="258" customWidth="1"/>
    <col min="1827" max="1827" width="18" style="258" customWidth="1"/>
    <col min="1828" max="2048" width="0.85546875" style="258"/>
    <col min="2049" max="2049" width="5.85546875" style="258" customWidth="1"/>
    <col min="2050" max="2050" width="11.42578125" style="258" customWidth="1"/>
    <col min="2051" max="2051" width="30.42578125" style="258" customWidth="1"/>
    <col min="2052" max="2053" width="4.28515625" style="258" customWidth="1"/>
    <col min="2054" max="2054" width="4.140625" style="258" customWidth="1"/>
    <col min="2055" max="2055" width="3.140625" style="258" customWidth="1"/>
    <col min="2056" max="2056" width="4.140625" style="258" customWidth="1"/>
    <col min="2057" max="2057" width="3.7109375" style="258" customWidth="1"/>
    <col min="2058" max="2058" width="3.5703125" style="258" customWidth="1"/>
    <col min="2059" max="2059" width="3.42578125" style="258" customWidth="1"/>
    <col min="2060" max="2060" width="2.85546875" style="258" customWidth="1"/>
    <col min="2061" max="2061" width="4.28515625" style="258" customWidth="1"/>
    <col min="2062" max="2062" width="4" style="258" customWidth="1"/>
    <col min="2063" max="2063" width="4.42578125" style="258" customWidth="1"/>
    <col min="2064" max="2064" width="4.28515625" style="258" customWidth="1"/>
    <col min="2065" max="2065" width="3.5703125" style="258" customWidth="1"/>
    <col min="2066" max="2066" width="3.7109375" style="258" customWidth="1"/>
    <col min="2067" max="2067" width="3.28515625" style="258" customWidth="1"/>
    <col min="2068" max="2068" width="2.85546875" style="258" customWidth="1"/>
    <col min="2069" max="2069" width="4.7109375" style="258" customWidth="1"/>
    <col min="2070" max="2070" width="5" style="258" customWidth="1"/>
    <col min="2071" max="2071" width="4.85546875" style="258" customWidth="1"/>
    <col min="2072" max="2072" width="4.42578125" style="258" customWidth="1"/>
    <col min="2073" max="2073" width="3.85546875" style="258" customWidth="1"/>
    <col min="2074" max="2074" width="5.5703125" style="258" customWidth="1"/>
    <col min="2075" max="2075" width="5" style="258" customWidth="1"/>
    <col min="2076" max="2076" width="3.85546875" style="258" customWidth="1"/>
    <col min="2077" max="2077" width="15" style="258" customWidth="1"/>
    <col min="2078" max="2079" width="15.85546875" style="258" customWidth="1"/>
    <col min="2080" max="2080" width="6.7109375" style="258" customWidth="1"/>
    <col min="2081" max="2081" width="11.140625" style="258" customWidth="1"/>
    <col min="2082" max="2082" width="7.42578125" style="258" customWidth="1"/>
    <col min="2083" max="2083" width="18" style="258" customWidth="1"/>
    <col min="2084" max="2304" width="0.85546875" style="258"/>
    <col min="2305" max="2305" width="5.85546875" style="258" customWidth="1"/>
    <col min="2306" max="2306" width="11.42578125" style="258" customWidth="1"/>
    <col min="2307" max="2307" width="30.42578125" style="258" customWidth="1"/>
    <col min="2308" max="2309" width="4.28515625" style="258" customWidth="1"/>
    <col min="2310" max="2310" width="4.140625" style="258" customWidth="1"/>
    <col min="2311" max="2311" width="3.140625" style="258" customWidth="1"/>
    <col min="2312" max="2312" width="4.140625" style="258" customWidth="1"/>
    <col min="2313" max="2313" width="3.7109375" style="258" customWidth="1"/>
    <col min="2314" max="2314" width="3.5703125" style="258" customWidth="1"/>
    <col min="2315" max="2315" width="3.42578125" style="258" customWidth="1"/>
    <col min="2316" max="2316" width="2.85546875" style="258" customWidth="1"/>
    <col min="2317" max="2317" width="4.28515625" style="258" customWidth="1"/>
    <col min="2318" max="2318" width="4" style="258" customWidth="1"/>
    <col min="2319" max="2319" width="4.42578125" style="258" customWidth="1"/>
    <col min="2320" max="2320" width="4.28515625" style="258" customWidth="1"/>
    <col min="2321" max="2321" width="3.5703125" style="258" customWidth="1"/>
    <col min="2322" max="2322" width="3.7109375" style="258" customWidth="1"/>
    <col min="2323" max="2323" width="3.28515625" style="258" customWidth="1"/>
    <col min="2324" max="2324" width="2.85546875" style="258" customWidth="1"/>
    <col min="2325" max="2325" width="4.7109375" style="258" customWidth="1"/>
    <col min="2326" max="2326" width="5" style="258" customWidth="1"/>
    <col min="2327" max="2327" width="4.85546875" style="258" customWidth="1"/>
    <col min="2328" max="2328" width="4.42578125" style="258" customWidth="1"/>
    <col min="2329" max="2329" width="3.85546875" style="258" customWidth="1"/>
    <col min="2330" max="2330" width="5.5703125" style="258" customWidth="1"/>
    <col min="2331" max="2331" width="5" style="258" customWidth="1"/>
    <col min="2332" max="2332" width="3.85546875" style="258" customWidth="1"/>
    <col min="2333" max="2333" width="15" style="258" customWidth="1"/>
    <col min="2334" max="2335" width="15.85546875" style="258" customWidth="1"/>
    <col min="2336" max="2336" width="6.7109375" style="258" customWidth="1"/>
    <col min="2337" max="2337" width="11.140625" style="258" customWidth="1"/>
    <col min="2338" max="2338" width="7.42578125" style="258" customWidth="1"/>
    <col min="2339" max="2339" width="18" style="258" customWidth="1"/>
    <col min="2340" max="2560" width="0.85546875" style="258"/>
    <col min="2561" max="2561" width="5.85546875" style="258" customWidth="1"/>
    <col min="2562" max="2562" width="11.42578125" style="258" customWidth="1"/>
    <col min="2563" max="2563" width="30.42578125" style="258" customWidth="1"/>
    <col min="2564" max="2565" width="4.28515625" style="258" customWidth="1"/>
    <col min="2566" max="2566" width="4.140625" style="258" customWidth="1"/>
    <col min="2567" max="2567" width="3.140625" style="258" customWidth="1"/>
    <col min="2568" max="2568" width="4.140625" style="258" customWidth="1"/>
    <col min="2569" max="2569" width="3.7109375" style="258" customWidth="1"/>
    <col min="2570" max="2570" width="3.5703125" style="258" customWidth="1"/>
    <col min="2571" max="2571" width="3.42578125" style="258" customWidth="1"/>
    <col min="2572" max="2572" width="2.85546875" style="258" customWidth="1"/>
    <col min="2573" max="2573" width="4.28515625" style="258" customWidth="1"/>
    <col min="2574" max="2574" width="4" style="258" customWidth="1"/>
    <col min="2575" max="2575" width="4.42578125" style="258" customWidth="1"/>
    <col min="2576" max="2576" width="4.28515625" style="258" customWidth="1"/>
    <col min="2577" max="2577" width="3.5703125" style="258" customWidth="1"/>
    <col min="2578" max="2578" width="3.7109375" style="258" customWidth="1"/>
    <col min="2579" max="2579" width="3.28515625" style="258" customWidth="1"/>
    <col min="2580" max="2580" width="2.85546875" style="258" customWidth="1"/>
    <col min="2581" max="2581" width="4.7109375" style="258" customWidth="1"/>
    <col min="2582" max="2582" width="5" style="258" customWidth="1"/>
    <col min="2583" max="2583" width="4.85546875" style="258" customWidth="1"/>
    <col min="2584" max="2584" width="4.42578125" style="258" customWidth="1"/>
    <col min="2585" max="2585" width="3.85546875" style="258" customWidth="1"/>
    <col min="2586" max="2586" width="5.5703125" style="258" customWidth="1"/>
    <col min="2587" max="2587" width="5" style="258" customWidth="1"/>
    <col min="2588" max="2588" width="3.85546875" style="258" customWidth="1"/>
    <col min="2589" max="2589" width="15" style="258" customWidth="1"/>
    <col min="2590" max="2591" width="15.85546875" style="258" customWidth="1"/>
    <col min="2592" max="2592" width="6.7109375" style="258" customWidth="1"/>
    <col min="2593" max="2593" width="11.140625" style="258" customWidth="1"/>
    <col min="2594" max="2594" width="7.42578125" style="258" customWidth="1"/>
    <col min="2595" max="2595" width="18" style="258" customWidth="1"/>
    <col min="2596" max="2816" width="0.85546875" style="258"/>
    <col min="2817" max="2817" width="5.85546875" style="258" customWidth="1"/>
    <col min="2818" max="2818" width="11.42578125" style="258" customWidth="1"/>
    <col min="2819" max="2819" width="30.42578125" style="258" customWidth="1"/>
    <col min="2820" max="2821" width="4.28515625" style="258" customWidth="1"/>
    <col min="2822" max="2822" width="4.140625" style="258" customWidth="1"/>
    <col min="2823" max="2823" width="3.140625" style="258" customWidth="1"/>
    <col min="2824" max="2824" width="4.140625" style="258" customWidth="1"/>
    <col min="2825" max="2825" width="3.7109375" style="258" customWidth="1"/>
    <col min="2826" max="2826" width="3.5703125" style="258" customWidth="1"/>
    <col min="2827" max="2827" width="3.42578125" style="258" customWidth="1"/>
    <col min="2828" max="2828" width="2.85546875" style="258" customWidth="1"/>
    <col min="2829" max="2829" width="4.28515625" style="258" customWidth="1"/>
    <col min="2830" max="2830" width="4" style="258" customWidth="1"/>
    <col min="2831" max="2831" width="4.42578125" style="258" customWidth="1"/>
    <col min="2832" max="2832" width="4.28515625" style="258" customWidth="1"/>
    <col min="2833" max="2833" width="3.5703125" style="258" customWidth="1"/>
    <col min="2834" max="2834" width="3.7109375" style="258" customWidth="1"/>
    <col min="2835" max="2835" width="3.28515625" style="258" customWidth="1"/>
    <col min="2836" max="2836" width="2.85546875" style="258" customWidth="1"/>
    <col min="2837" max="2837" width="4.7109375" style="258" customWidth="1"/>
    <col min="2838" max="2838" width="5" style="258" customWidth="1"/>
    <col min="2839" max="2839" width="4.85546875" style="258" customWidth="1"/>
    <col min="2840" max="2840" width="4.42578125" style="258" customWidth="1"/>
    <col min="2841" max="2841" width="3.85546875" style="258" customWidth="1"/>
    <col min="2842" max="2842" width="5.5703125" style="258" customWidth="1"/>
    <col min="2843" max="2843" width="5" style="258" customWidth="1"/>
    <col min="2844" max="2844" width="3.85546875" style="258" customWidth="1"/>
    <col min="2845" max="2845" width="15" style="258" customWidth="1"/>
    <col min="2846" max="2847" width="15.85546875" style="258" customWidth="1"/>
    <col min="2848" max="2848" width="6.7109375" style="258" customWidth="1"/>
    <col min="2849" max="2849" width="11.140625" style="258" customWidth="1"/>
    <col min="2850" max="2850" width="7.42578125" style="258" customWidth="1"/>
    <col min="2851" max="2851" width="18" style="258" customWidth="1"/>
    <col min="2852" max="3072" width="0.85546875" style="258"/>
    <col min="3073" max="3073" width="5.85546875" style="258" customWidth="1"/>
    <col min="3074" max="3074" width="11.42578125" style="258" customWidth="1"/>
    <col min="3075" max="3075" width="30.42578125" style="258" customWidth="1"/>
    <col min="3076" max="3077" width="4.28515625" style="258" customWidth="1"/>
    <col min="3078" max="3078" width="4.140625" style="258" customWidth="1"/>
    <col min="3079" max="3079" width="3.140625" style="258" customWidth="1"/>
    <col min="3080" max="3080" width="4.140625" style="258" customWidth="1"/>
    <col min="3081" max="3081" width="3.7109375" style="258" customWidth="1"/>
    <col min="3082" max="3082" width="3.5703125" style="258" customWidth="1"/>
    <col min="3083" max="3083" width="3.42578125" style="258" customWidth="1"/>
    <col min="3084" max="3084" width="2.85546875" style="258" customWidth="1"/>
    <col min="3085" max="3085" width="4.28515625" style="258" customWidth="1"/>
    <col min="3086" max="3086" width="4" style="258" customWidth="1"/>
    <col min="3087" max="3087" width="4.42578125" style="258" customWidth="1"/>
    <col min="3088" max="3088" width="4.28515625" style="258" customWidth="1"/>
    <col min="3089" max="3089" width="3.5703125" style="258" customWidth="1"/>
    <col min="3090" max="3090" width="3.7109375" style="258" customWidth="1"/>
    <col min="3091" max="3091" width="3.28515625" style="258" customWidth="1"/>
    <col min="3092" max="3092" width="2.85546875" style="258" customWidth="1"/>
    <col min="3093" max="3093" width="4.7109375" style="258" customWidth="1"/>
    <col min="3094" max="3094" width="5" style="258" customWidth="1"/>
    <col min="3095" max="3095" width="4.85546875" style="258" customWidth="1"/>
    <col min="3096" max="3096" width="4.42578125" style="258" customWidth="1"/>
    <col min="3097" max="3097" width="3.85546875" style="258" customWidth="1"/>
    <col min="3098" max="3098" width="5.5703125" style="258" customWidth="1"/>
    <col min="3099" max="3099" width="5" style="258" customWidth="1"/>
    <col min="3100" max="3100" width="3.85546875" style="258" customWidth="1"/>
    <col min="3101" max="3101" width="15" style="258" customWidth="1"/>
    <col min="3102" max="3103" width="15.85546875" style="258" customWidth="1"/>
    <col min="3104" max="3104" width="6.7109375" style="258" customWidth="1"/>
    <col min="3105" max="3105" width="11.140625" style="258" customWidth="1"/>
    <col min="3106" max="3106" width="7.42578125" style="258" customWidth="1"/>
    <col min="3107" max="3107" width="18" style="258" customWidth="1"/>
    <col min="3108" max="3328" width="0.85546875" style="258"/>
    <col min="3329" max="3329" width="5.85546875" style="258" customWidth="1"/>
    <col min="3330" max="3330" width="11.42578125" style="258" customWidth="1"/>
    <col min="3331" max="3331" width="30.42578125" style="258" customWidth="1"/>
    <col min="3332" max="3333" width="4.28515625" style="258" customWidth="1"/>
    <col min="3334" max="3334" width="4.140625" style="258" customWidth="1"/>
    <col min="3335" max="3335" width="3.140625" style="258" customWidth="1"/>
    <col min="3336" max="3336" width="4.140625" style="258" customWidth="1"/>
    <col min="3337" max="3337" width="3.7109375" style="258" customWidth="1"/>
    <col min="3338" max="3338" width="3.5703125" style="258" customWidth="1"/>
    <col min="3339" max="3339" width="3.42578125" style="258" customWidth="1"/>
    <col min="3340" max="3340" width="2.85546875" style="258" customWidth="1"/>
    <col min="3341" max="3341" width="4.28515625" style="258" customWidth="1"/>
    <col min="3342" max="3342" width="4" style="258" customWidth="1"/>
    <col min="3343" max="3343" width="4.42578125" style="258" customWidth="1"/>
    <col min="3344" max="3344" width="4.28515625" style="258" customWidth="1"/>
    <col min="3345" max="3345" width="3.5703125" style="258" customWidth="1"/>
    <col min="3346" max="3346" width="3.7109375" style="258" customWidth="1"/>
    <col min="3347" max="3347" width="3.28515625" style="258" customWidth="1"/>
    <col min="3348" max="3348" width="2.85546875" style="258" customWidth="1"/>
    <col min="3349" max="3349" width="4.7109375" style="258" customWidth="1"/>
    <col min="3350" max="3350" width="5" style="258" customWidth="1"/>
    <col min="3351" max="3351" width="4.85546875" style="258" customWidth="1"/>
    <col min="3352" max="3352" width="4.42578125" style="258" customWidth="1"/>
    <col min="3353" max="3353" width="3.85546875" style="258" customWidth="1"/>
    <col min="3354" max="3354" width="5.5703125" style="258" customWidth="1"/>
    <col min="3355" max="3355" width="5" style="258" customWidth="1"/>
    <col min="3356" max="3356" width="3.85546875" style="258" customWidth="1"/>
    <col min="3357" max="3357" width="15" style="258" customWidth="1"/>
    <col min="3358" max="3359" width="15.85546875" style="258" customWidth="1"/>
    <col min="3360" max="3360" width="6.7109375" style="258" customWidth="1"/>
    <col min="3361" max="3361" width="11.140625" style="258" customWidth="1"/>
    <col min="3362" max="3362" width="7.42578125" style="258" customWidth="1"/>
    <col min="3363" max="3363" width="18" style="258" customWidth="1"/>
    <col min="3364" max="3584" width="0.85546875" style="258"/>
    <col min="3585" max="3585" width="5.85546875" style="258" customWidth="1"/>
    <col min="3586" max="3586" width="11.42578125" style="258" customWidth="1"/>
    <col min="3587" max="3587" width="30.42578125" style="258" customWidth="1"/>
    <col min="3588" max="3589" width="4.28515625" style="258" customWidth="1"/>
    <col min="3590" max="3590" width="4.140625" style="258" customWidth="1"/>
    <col min="3591" max="3591" width="3.140625" style="258" customWidth="1"/>
    <col min="3592" max="3592" width="4.140625" style="258" customWidth="1"/>
    <col min="3593" max="3593" width="3.7109375" style="258" customWidth="1"/>
    <col min="3594" max="3594" width="3.5703125" style="258" customWidth="1"/>
    <col min="3595" max="3595" width="3.42578125" style="258" customWidth="1"/>
    <col min="3596" max="3596" width="2.85546875" style="258" customWidth="1"/>
    <col min="3597" max="3597" width="4.28515625" style="258" customWidth="1"/>
    <col min="3598" max="3598" width="4" style="258" customWidth="1"/>
    <col min="3599" max="3599" width="4.42578125" style="258" customWidth="1"/>
    <col min="3600" max="3600" width="4.28515625" style="258" customWidth="1"/>
    <col min="3601" max="3601" width="3.5703125" style="258" customWidth="1"/>
    <col min="3602" max="3602" width="3.7109375" style="258" customWidth="1"/>
    <col min="3603" max="3603" width="3.28515625" style="258" customWidth="1"/>
    <col min="3604" max="3604" width="2.85546875" style="258" customWidth="1"/>
    <col min="3605" max="3605" width="4.7109375" style="258" customWidth="1"/>
    <col min="3606" max="3606" width="5" style="258" customWidth="1"/>
    <col min="3607" max="3607" width="4.85546875" style="258" customWidth="1"/>
    <col min="3608" max="3608" width="4.42578125" style="258" customWidth="1"/>
    <col min="3609" max="3609" width="3.85546875" style="258" customWidth="1"/>
    <col min="3610" max="3610" width="5.5703125" style="258" customWidth="1"/>
    <col min="3611" max="3611" width="5" style="258" customWidth="1"/>
    <col min="3612" max="3612" width="3.85546875" style="258" customWidth="1"/>
    <col min="3613" max="3613" width="15" style="258" customWidth="1"/>
    <col min="3614" max="3615" width="15.85546875" style="258" customWidth="1"/>
    <col min="3616" max="3616" width="6.7109375" style="258" customWidth="1"/>
    <col min="3617" max="3617" width="11.140625" style="258" customWidth="1"/>
    <col min="3618" max="3618" width="7.42578125" style="258" customWidth="1"/>
    <col min="3619" max="3619" width="18" style="258" customWidth="1"/>
    <col min="3620" max="3840" width="0.85546875" style="258"/>
    <col min="3841" max="3841" width="5.85546875" style="258" customWidth="1"/>
    <col min="3842" max="3842" width="11.42578125" style="258" customWidth="1"/>
    <col min="3843" max="3843" width="30.42578125" style="258" customWidth="1"/>
    <col min="3844" max="3845" width="4.28515625" style="258" customWidth="1"/>
    <col min="3846" max="3846" width="4.140625" style="258" customWidth="1"/>
    <col min="3847" max="3847" width="3.140625" style="258" customWidth="1"/>
    <col min="3848" max="3848" width="4.140625" style="258" customWidth="1"/>
    <col min="3849" max="3849" width="3.7109375" style="258" customWidth="1"/>
    <col min="3850" max="3850" width="3.5703125" style="258" customWidth="1"/>
    <col min="3851" max="3851" width="3.42578125" style="258" customWidth="1"/>
    <col min="3852" max="3852" width="2.85546875" style="258" customWidth="1"/>
    <col min="3853" max="3853" width="4.28515625" style="258" customWidth="1"/>
    <col min="3854" max="3854" width="4" style="258" customWidth="1"/>
    <col min="3855" max="3855" width="4.42578125" style="258" customWidth="1"/>
    <col min="3856" max="3856" width="4.28515625" style="258" customWidth="1"/>
    <col min="3857" max="3857" width="3.5703125" style="258" customWidth="1"/>
    <col min="3858" max="3858" width="3.7109375" style="258" customWidth="1"/>
    <col min="3859" max="3859" width="3.28515625" style="258" customWidth="1"/>
    <col min="3860" max="3860" width="2.85546875" style="258" customWidth="1"/>
    <col min="3861" max="3861" width="4.7109375" style="258" customWidth="1"/>
    <col min="3862" max="3862" width="5" style="258" customWidth="1"/>
    <col min="3863" max="3863" width="4.85546875" style="258" customWidth="1"/>
    <col min="3864" max="3864" width="4.42578125" style="258" customWidth="1"/>
    <col min="3865" max="3865" width="3.85546875" style="258" customWidth="1"/>
    <col min="3866" max="3866" width="5.5703125" style="258" customWidth="1"/>
    <col min="3867" max="3867" width="5" style="258" customWidth="1"/>
    <col min="3868" max="3868" width="3.85546875" style="258" customWidth="1"/>
    <col min="3869" max="3869" width="15" style="258" customWidth="1"/>
    <col min="3870" max="3871" width="15.85546875" style="258" customWidth="1"/>
    <col min="3872" max="3872" width="6.7109375" style="258" customWidth="1"/>
    <col min="3873" max="3873" width="11.140625" style="258" customWidth="1"/>
    <col min="3874" max="3874" width="7.42578125" style="258" customWidth="1"/>
    <col min="3875" max="3875" width="18" style="258" customWidth="1"/>
    <col min="3876" max="4096" width="0.85546875" style="258"/>
    <col min="4097" max="4097" width="5.85546875" style="258" customWidth="1"/>
    <col min="4098" max="4098" width="11.42578125" style="258" customWidth="1"/>
    <col min="4099" max="4099" width="30.42578125" style="258" customWidth="1"/>
    <col min="4100" max="4101" width="4.28515625" style="258" customWidth="1"/>
    <col min="4102" max="4102" width="4.140625" style="258" customWidth="1"/>
    <col min="4103" max="4103" width="3.140625" style="258" customWidth="1"/>
    <col min="4104" max="4104" width="4.140625" style="258" customWidth="1"/>
    <col min="4105" max="4105" width="3.7109375" style="258" customWidth="1"/>
    <col min="4106" max="4106" width="3.5703125" style="258" customWidth="1"/>
    <col min="4107" max="4107" width="3.42578125" style="258" customWidth="1"/>
    <col min="4108" max="4108" width="2.85546875" style="258" customWidth="1"/>
    <col min="4109" max="4109" width="4.28515625" style="258" customWidth="1"/>
    <col min="4110" max="4110" width="4" style="258" customWidth="1"/>
    <col min="4111" max="4111" width="4.42578125" style="258" customWidth="1"/>
    <col min="4112" max="4112" width="4.28515625" style="258" customWidth="1"/>
    <col min="4113" max="4113" width="3.5703125" style="258" customWidth="1"/>
    <col min="4114" max="4114" width="3.7109375" style="258" customWidth="1"/>
    <col min="4115" max="4115" width="3.28515625" style="258" customWidth="1"/>
    <col min="4116" max="4116" width="2.85546875" style="258" customWidth="1"/>
    <col min="4117" max="4117" width="4.7109375" style="258" customWidth="1"/>
    <col min="4118" max="4118" width="5" style="258" customWidth="1"/>
    <col min="4119" max="4119" width="4.85546875" style="258" customWidth="1"/>
    <col min="4120" max="4120" width="4.42578125" style="258" customWidth="1"/>
    <col min="4121" max="4121" width="3.85546875" style="258" customWidth="1"/>
    <col min="4122" max="4122" width="5.5703125" style="258" customWidth="1"/>
    <col min="4123" max="4123" width="5" style="258" customWidth="1"/>
    <col min="4124" max="4124" width="3.85546875" style="258" customWidth="1"/>
    <col min="4125" max="4125" width="15" style="258" customWidth="1"/>
    <col min="4126" max="4127" width="15.85546875" style="258" customWidth="1"/>
    <col min="4128" max="4128" width="6.7109375" style="258" customWidth="1"/>
    <col min="4129" max="4129" width="11.140625" style="258" customWidth="1"/>
    <col min="4130" max="4130" width="7.42578125" style="258" customWidth="1"/>
    <col min="4131" max="4131" width="18" style="258" customWidth="1"/>
    <col min="4132" max="4352" width="0.85546875" style="258"/>
    <col min="4353" max="4353" width="5.85546875" style="258" customWidth="1"/>
    <col min="4354" max="4354" width="11.42578125" style="258" customWidth="1"/>
    <col min="4355" max="4355" width="30.42578125" style="258" customWidth="1"/>
    <col min="4356" max="4357" width="4.28515625" style="258" customWidth="1"/>
    <col min="4358" max="4358" width="4.140625" style="258" customWidth="1"/>
    <col min="4359" max="4359" width="3.140625" style="258" customWidth="1"/>
    <col min="4360" max="4360" width="4.140625" style="258" customWidth="1"/>
    <col min="4361" max="4361" width="3.7109375" style="258" customWidth="1"/>
    <col min="4362" max="4362" width="3.5703125" style="258" customWidth="1"/>
    <col min="4363" max="4363" width="3.42578125" style="258" customWidth="1"/>
    <col min="4364" max="4364" width="2.85546875" style="258" customWidth="1"/>
    <col min="4365" max="4365" width="4.28515625" style="258" customWidth="1"/>
    <col min="4366" max="4366" width="4" style="258" customWidth="1"/>
    <col min="4367" max="4367" width="4.42578125" style="258" customWidth="1"/>
    <col min="4368" max="4368" width="4.28515625" style="258" customWidth="1"/>
    <col min="4369" max="4369" width="3.5703125" style="258" customWidth="1"/>
    <col min="4370" max="4370" width="3.7109375" style="258" customWidth="1"/>
    <col min="4371" max="4371" width="3.28515625" style="258" customWidth="1"/>
    <col min="4372" max="4372" width="2.85546875" style="258" customWidth="1"/>
    <col min="4373" max="4373" width="4.7109375" style="258" customWidth="1"/>
    <col min="4374" max="4374" width="5" style="258" customWidth="1"/>
    <col min="4375" max="4375" width="4.85546875" style="258" customWidth="1"/>
    <col min="4376" max="4376" width="4.42578125" style="258" customWidth="1"/>
    <col min="4377" max="4377" width="3.85546875" style="258" customWidth="1"/>
    <col min="4378" max="4378" width="5.5703125" style="258" customWidth="1"/>
    <col min="4379" max="4379" width="5" style="258" customWidth="1"/>
    <col min="4380" max="4380" width="3.85546875" style="258" customWidth="1"/>
    <col min="4381" max="4381" width="15" style="258" customWidth="1"/>
    <col min="4382" max="4383" width="15.85546875" style="258" customWidth="1"/>
    <col min="4384" max="4384" width="6.7109375" style="258" customWidth="1"/>
    <col min="4385" max="4385" width="11.140625" style="258" customWidth="1"/>
    <col min="4386" max="4386" width="7.42578125" style="258" customWidth="1"/>
    <col min="4387" max="4387" width="18" style="258" customWidth="1"/>
    <col min="4388" max="4608" width="0.85546875" style="258"/>
    <col min="4609" max="4609" width="5.85546875" style="258" customWidth="1"/>
    <col min="4610" max="4610" width="11.42578125" style="258" customWidth="1"/>
    <col min="4611" max="4611" width="30.42578125" style="258" customWidth="1"/>
    <col min="4612" max="4613" width="4.28515625" style="258" customWidth="1"/>
    <col min="4614" max="4614" width="4.140625" style="258" customWidth="1"/>
    <col min="4615" max="4615" width="3.140625" style="258" customWidth="1"/>
    <col min="4616" max="4616" width="4.140625" style="258" customWidth="1"/>
    <col min="4617" max="4617" width="3.7109375" style="258" customWidth="1"/>
    <col min="4618" max="4618" width="3.5703125" style="258" customWidth="1"/>
    <col min="4619" max="4619" width="3.42578125" style="258" customWidth="1"/>
    <col min="4620" max="4620" width="2.85546875" style="258" customWidth="1"/>
    <col min="4621" max="4621" width="4.28515625" style="258" customWidth="1"/>
    <col min="4622" max="4622" width="4" style="258" customWidth="1"/>
    <col min="4623" max="4623" width="4.42578125" style="258" customWidth="1"/>
    <col min="4624" max="4624" width="4.28515625" style="258" customWidth="1"/>
    <col min="4625" max="4625" width="3.5703125" style="258" customWidth="1"/>
    <col min="4626" max="4626" width="3.7109375" style="258" customWidth="1"/>
    <col min="4627" max="4627" width="3.28515625" style="258" customWidth="1"/>
    <col min="4628" max="4628" width="2.85546875" style="258" customWidth="1"/>
    <col min="4629" max="4629" width="4.7109375" style="258" customWidth="1"/>
    <col min="4630" max="4630" width="5" style="258" customWidth="1"/>
    <col min="4631" max="4631" width="4.85546875" style="258" customWidth="1"/>
    <col min="4632" max="4632" width="4.42578125" style="258" customWidth="1"/>
    <col min="4633" max="4633" width="3.85546875" style="258" customWidth="1"/>
    <col min="4634" max="4634" width="5.5703125" style="258" customWidth="1"/>
    <col min="4635" max="4635" width="5" style="258" customWidth="1"/>
    <col min="4636" max="4636" width="3.85546875" style="258" customWidth="1"/>
    <col min="4637" max="4637" width="15" style="258" customWidth="1"/>
    <col min="4638" max="4639" width="15.85546875" style="258" customWidth="1"/>
    <col min="4640" max="4640" width="6.7109375" style="258" customWidth="1"/>
    <col min="4641" max="4641" width="11.140625" style="258" customWidth="1"/>
    <col min="4642" max="4642" width="7.42578125" style="258" customWidth="1"/>
    <col min="4643" max="4643" width="18" style="258" customWidth="1"/>
    <col min="4644" max="4864" width="0.85546875" style="258"/>
    <col min="4865" max="4865" width="5.85546875" style="258" customWidth="1"/>
    <col min="4866" max="4866" width="11.42578125" style="258" customWidth="1"/>
    <col min="4867" max="4867" width="30.42578125" style="258" customWidth="1"/>
    <col min="4868" max="4869" width="4.28515625" style="258" customWidth="1"/>
    <col min="4870" max="4870" width="4.140625" style="258" customWidth="1"/>
    <col min="4871" max="4871" width="3.140625" style="258" customWidth="1"/>
    <col min="4872" max="4872" width="4.140625" style="258" customWidth="1"/>
    <col min="4873" max="4873" width="3.7109375" style="258" customWidth="1"/>
    <col min="4874" max="4874" width="3.5703125" style="258" customWidth="1"/>
    <col min="4875" max="4875" width="3.42578125" style="258" customWidth="1"/>
    <col min="4876" max="4876" width="2.85546875" style="258" customWidth="1"/>
    <col min="4877" max="4877" width="4.28515625" style="258" customWidth="1"/>
    <col min="4878" max="4878" width="4" style="258" customWidth="1"/>
    <col min="4879" max="4879" width="4.42578125" style="258" customWidth="1"/>
    <col min="4880" max="4880" width="4.28515625" style="258" customWidth="1"/>
    <col min="4881" max="4881" width="3.5703125" style="258" customWidth="1"/>
    <col min="4882" max="4882" width="3.7109375" style="258" customWidth="1"/>
    <col min="4883" max="4883" width="3.28515625" style="258" customWidth="1"/>
    <col min="4884" max="4884" width="2.85546875" style="258" customWidth="1"/>
    <col min="4885" max="4885" width="4.7109375" style="258" customWidth="1"/>
    <col min="4886" max="4886" width="5" style="258" customWidth="1"/>
    <col min="4887" max="4887" width="4.85546875" style="258" customWidth="1"/>
    <col min="4888" max="4888" width="4.42578125" style="258" customWidth="1"/>
    <col min="4889" max="4889" width="3.85546875" style="258" customWidth="1"/>
    <col min="4890" max="4890" width="5.5703125" style="258" customWidth="1"/>
    <col min="4891" max="4891" width="5" style="258" customWidth="1"/>
    <col min="4892" max="4892" width="3.85546875" style="258" customWidth="1"/>
    <col min="4893" max="4893" width="15" style="258" customWidth="1"/>
    <col min="4894" max="4895" width="15.85546875" style="258" customWidth="1"/>
    <col min="4896" max="4896" width="6.7109375" style="258" customWidth="1"/>
    <col min="4897" max="4897" width="11.140625" style="258" customWidth="1"/>
    <col min="4898" max="4898" width="7.42578125" style="258" customWidth="1"/>
    <col min="4899" max="4899" width="18" style="258" customWidth="1"/>
    <col min="4900" max="5120" width="0.85546875" style="258"/>
    <col min="5121" max="5121" width="5.85546875" style="258" customWidth="1"/>
    <col min="5122" max="5122" width="11.42578125" style="258" customWidth="1"/>
    <col min="5123" max="5123" width="30.42578125" style="258" customWidth="1"/>
    <col min="5124" max="5125" width="4.28515625" style="258" customWidth="1"/>
    <col min="5126" max="5126" width="4.140625" style="258" customWidth="1"/>
    <col min="5127" max="5127" width="3.140625" style="258" customWidth="1"/>
    <col min="5128" max="5128" width="4.140625" style="258" customWidth="1"/>
    <col min="5129" max="5129" width="3.7109375" style="258" customWidth="1"/>
    <col min="5130" max="5130" width="3.5703125" style="258" customWidth="1"/>
    <col min="5131" max="5131" width="3.42578125" style="258" customWidth="1"/>
    <col min="5132" max="5132" width="2.85546875" style="258" customWidth="1"/>
    <col min="5133" max="5133" width="4.28515625" style="258" customWidth="1"/>
    <col min="5134" max="5134" width="4" style="258" customWidth="1"/>
    <col min="5135" max="5135" width="4.42578125" style="258" customWidth="1"/>
    <col min="5136" max="5136" width="4.28515625" style="258" customWidth="1"/>
    <col min="5137" max="5137" width="3.5703125" style="258" customWidth="1"/>
    <col min="5138" max="5138" width="3.7109375" style="258" customWidth="1"/>
    <col min="5139" max="5139" width="3.28515625" style="258" customWidth="1"/>
    <col min="5140" max="5140" width="2.85546875" style="258" customWidth="1"/>
    <col min="5141" max="5141" width="4.7109375" style="258" customWidth="1"/>
    <col min="5142" max="5142" width="5" style="258" customWidth="1"/>
    <col min="5143" max="5143" width="4.85546875" style="258" customWidth="1"/>
    <col min="5144" max="5144" width="4.42578125" style="258" customWidth="1"/>
    <col min="5145" max="5145" width="3.85546875" style="258" customWidth="1"/>
    <col min="5146" max="5146" width="5.5703125" style="258" customWidth="1"/>
    <col min="5147" max="5147" width="5" style="258" customWidth="1"/>
    <col min="5148" max="5148" width="3.85546875" style="258" customWidth="1"/>
    <col min="5149" max="5149" width="15" style="258" customWidth="1"/>
    <col min="5150" max="5151" width="15.85546875" style="258" customWidth="1"/>
    <col min="5152" max="5152" width="6.7109375" style="258" customWidth="1"/>
    <col min="5153" max="5153" width="11.140625" style="258" customWidth="1"/>
    <col min="5154" max="5154" width="7.42578125" style="258" customWidth="1"/>
    <col min="5155" max="5155" width="18" style="258" customWidth="1"/>
    <col min="5156" max="5376" width="0.85546875" style="258"/>
    <col min="5377" max="5377" width="5.85546875" style="258" customWidth="1"/>
    <col min="5378" max="5378" width="11.42578125" style="258" customWidth="1"/>
    <col min="5379" max="5379" width="30.42578125" style="258" customWidth="1"/>
    <col min="5380" max="5381" width="4.28515625" style="258" customWidth="1"/>
    <col min="5382" max="5382" width="4.140625" style="258" customWidth="1"/>
    <col min="5383" max="5383" width="3.140625" style="258" customWidth="1"/>
    <col min="5384" max="5384" width="4.140625" style="258" customWidth="1"/>
    <col min="5385" max="5385" width="3.7109375" style="258" customWidth="1"/>
    <col min="5386" max="5386" width="3.5703125" style="258" customWidth="1"/>
    <col min="5387" max="5387" width="3.42578125" style="258" customWidth="1"/>
    <col min="5388" max="5388" width="2.85546875" style="258" customWidth="1"/>
    <col min="5389" max="5389" width="4.28515625" style="258" customWidth="1"/>
    <col min="5390" max="5390" width="4" style="258" customWidth="1"/>
    <col min="5391" max="5391" width="4.42578125" style="258" customWidth="1"/>
    <col min="5392" max="5392" width="4.28515625" style="258" customWidth="1"/>
    <col min="5393" max="5393" width="3.5703125" style="258" customWidth="1"/>
    <col min="5394" max="5394" width="3.7109375" style="258" customWidth="1"/>
    <col min="5395" max="5395" width="3.28515625" style="258" customWidth="1"/>
    <col min="5396" max="5396" width="2.85546875" style="258" customWidth="1"/>
    <col min="5397" max="5397" width="4.7109375" style="258" customWidth="1"/>
    <col min="5398" max="5398" width="5" style="258" customWidth="1"/>
    <col min="5399" max="5399" width="4.85546875" style="258" customWidth="1"/>
    <col min="5400" max="5400" width="4.42578125" style="258" customWidth="1"/>
    <col min="5401" max="5401" width="3.85546875" style="258" customWidth="1"/>
    <col min="5402" max="5402" width="5.5703125" style="258" customWidth="1"/>
    <col min="5403" max="5403" width="5" style="258" customWidth="1"/>
    <col min="5404" max="5404" width="3.85546875" style="258" customWidth="1"/>
    <col min="5405" max="5405" width="15" style="258" customWidth="1"/>
    <col min="5406" max="5407" width="15.85546875" style="258" customWidth="1"/>
    <col min="5408" max="5408" width="6.7109375" style="258" customWidth="1"/>
    <col min="5409" max="5409" width="11.140625" style="258" customWidth="1"/>
    <col min="5410" max="5410" width="7.42578125" style="258" customWidth="1"/>
    <col min="5411" max="5411" width="18" style="258" customWidth="1"/>
    <col min="5412" max="5632" width="0.85546875" style="258"/>
    <col min="5633" max="5633" width="5.85546875" style="258" customWidth="1"/>
    <col min="5634" max="5634" width="11.42578125" style="258" customWidth="1"/>
    <col min="5635" max="5635" width="30.42578125" style="258" customWidth="1"/>
    <col min="5636" max="5637" width="4.28515625" style="258" customWidth="1"/>
    <col min="5638" max="5638" width="4.140625" style="258" customWidth="1"/>
    <col min="5639" max="5639" width="3.140625" style="258" customWidth="1"/>
    <col min="5640" max="5640" width="4.140625" style="258" customWidth="1"/>
    <col min="5641" max="5641" width="3.7109375" style="258" customWidth="1"/>
    <col min="5642" max="5642" width="3.5703125" style="258" customWidth="1"/>
    <col min="5643" max="5643" width="3.42578125" style="258" customWidth="1"/>
    <col min="5644" max="5644" width="2.85546875" style="258" customWidth="1"/>
    <col min="5645" max="5645" width="4.28515625" style="258" customWidth="1"/>
    <col min="5646" max="5646" width="4" style="258" customWidth="1"/>
    <col min="5647" max="5647" width="4.42578125" style="258" customWidth="1"/>
    <col min="5648" max="5648" width="4.28515625" style="258" customWidth="1"/>
    <col min="5649" max="5649" width="3.5703125" style="258" customWidth="1"/>
    <col min="5650" max="5650" width="3.7109375" style="258" customWidth="1"/>
    <col min="5651" max="5651" width="3.28515625" style="258" customWidth="1"/>
    <col min="5652" max="5652" width="2.85546875" style="258" customWidth="1"/>
    <col min="5653" max="5653" width="4.7109375" style="258" customWidth="1"/>
    <col min="5654" max="5654" width="5" style="258" customWidth="1"/>
    <col min="5655" max="5655" width="4.85546875" style="258" customWidth="1"/>
    <col min="5656" max="5656" width="4.42578125" style="258" customWidth="1"/>
    <col min="5657" max="5657" width="3.85546875" style="258" customWidth="1"/>
    <col min="5658" max="5658" width="5.5703125" style="258" customWidth="1"/>
    <col min="5659" max="5659" width="5" style="258" customWidth="1"/>
    <col min="5660" max="5660" width="3.85546875" style="258" customWidth="1"/>
    <col min="5661" max="5661" width="15" style="258" customWidth="1"/>
    <col min="5662" max="5663" width="15.85546875" style="258" customWidth="1"/>
    <col min="5664" max="5664" width="6.7109375" style="258" customWidth="1"/>
    <col min="5665" max="5665" width="11.140625" style="258" customWidth="1"/>
    <col min="5666" max="5666" width="7.42578125" style="258" customWidth="1"/>
    <col min="5667" max="5667" width="18" style="258" customWidth="1"/>
    <col min="5668" max="5888" width="0.85546875" style="258"/>
    <col min="5889" max="5889" width="5.85546875" style="258" customWidth="1"/>
    <col min="5890" max="5890" width="11.42578125" style="258" customWidth="1"/>
    <col min="5891" max="5891" width="30.42578125" style="258" customWidth="1"/>
    <col min="5892" max="5893" width="4.28515625" style="258" customWidth="1"/>
    <col min="5894" max="5894" width="4.140625" style="258" customWidth="1"/>
    <col min="5895" max="5895" width="3.140625" style="258" customWidth="1"/>
    <col min="5896" max="5896" width="4.140625" style="258" customWidth="1"/>
    <col min="5897" max="5897" width="3.7109375" style="258" customWidth="1"/>
    <col min="5898" max="5898" width="3.5703125" style="258" customWidth="1"/>
    <col min="5899" max="5899" width="3.42578125" style="258" customWidth="1"/>
    <col min="5900" max="5900" width="2.85546875" style="258" customWidth="1"/>
    <col min="5901" max="5901" width="4.28515625" style="258" customWidth="1"/>
    <col min="5902" max="5902" width="4" style="258" customWidth="1"/>
    <col min="5903" max="5903" width="4.42578125" style="258" customWidth="1"/>
    <col min="5904" max="5904" width="4.28515625" style="258" customWidth="1"/>
    <col min="5905" max="5905" width="3.5703125" style="258" customWidth="1"/>
    <col min="5906" max="5906" width="3.7109375" style="258" customWidth="1"/>
    <col min="5907" max="5907" width="3.28515625" style="258" customWidth="1"/>
    <col min="5908" max="5908" width="2.85546875" style="258" customWidth="1"/>
    <col min="5909" max="5909" width="4.7109375" style="258" customWidth="1"/>
    <col min="5910" max="5910" width="5" style="258" customWidth="1"/>
    <col min="5911" max="5911" width="4.85546875" style="258" customWidth="1"/>
    <col min="5912" max="5912" width="4.42578125" style="258" customWidth="1"/>
    <col min="5913" max="5913" width="3.85546875" style="258" customWidth="1"/>
    <col min="5914" max="5914" width="5.5703125" style="258" customWidth="1"/>
    <col min="5915" max="5915" width="5" style="258" customWidth="1"/>
    <col min="5916" max="5916" width="3.85546875" style="258" customWidth="1"/>
    <col min="5917" max="5917" width="15" style="258" customWidth="1"/>
    <col min="5918" max="5919" width="15.85546875" style="258" customWidth="1"/>
    <col min="5920" max="5920" width="6.7109375" style="258" customWidth="1"/>
    <col min="5921" max="5921" width="11.140625" style="258" customWidth="1"/>
    <col min="5922" max="5922" width="7.42578125" style="258" customWidth="1"/>
    <col min="5923" max="5923" width="18" style="258" customWidth="1"/>
    <col min="5924" max="6144" width="0.85546875" style="258"/>
    <col min="6145" max="6145" width="5.85546875" style="258" customWidth="1"/>
    <col min="6146" max="6146" width="11.42578125" style="258" customWidth="1"/>
    <col min="6147" max="6147" width="30.42578125" style="258" customWidth="1"/>
    <col min="6148" max="6149" width="4.28515625" style="258" customWidth="1"/>
    <col min="6150" max="6150" width="4.140625" style="258" customWidth="1"/>
    <col min="6151" max="6151" width="3.140625" style="258" customWidth="1"/>
    <col min="6152" max="6152" width="4.140625" style="258" customWidth="1"/>
    <col min="6153" max="6153" width="3.7109375" style="258" customWidth="1"/>
    <col min="6154" max="6154" width="3.5703125" style="258" customWidth="1"/>
    <col min="6155" max="6155" width="3.42578125" style="258" customWidth="1"/>
    <col min="6156" max="6156" width="2.85546875" style="258" customWidth="1"/>
    <col min="6157" max="6157" width="4.28515625" style="258" customWidth="1"/>
    <col min="6158" max="6158" width="4" style="258" customWidth="1"/>
    <col min="6159" max="6159" width="4.42578125" style="258" customWidth="1"/>
    <col min="6160" max="6160" width="4.28515625" style="258" customWidth="1"/>
    <col min="6161" max="6161" width="3.5703125" style="258" customWidth="1"/>
    <col min="6162" max="6162" width="3.7109375" style="258" customWidth="1"/>
    <col min="6163" max="6163" width="3.28515625" style="258" customWidth="1"/>
    <col min="6164" max="6164" width="2.85546875" style="258" customWidth="1"/>
    <col min="6165" max="6165" width="4.7109375" style="258" customWidth="1"/>
    <col min="6166" max="6166" width="5" style="258" customWidth="1"/>
    <col min="6167" max="6167" width="4.85546875" style="258" customWidth="1"/>
    <col min="6168" max="6168" width="4.42578125" style="258" customWidth="1"/>
    <col min="6169" max="6169" width="3.85546875" style="258" customWidth="1"/>
    <col min="6170" max="6170" width="5.5703125" style="258" customWidth="1"/>
    <col min="6171" max="6171" width="5" style="258" customWidth="1"/>
    <col min="6172" max="6172" width="3.85546875" style="258" customWidth="1"/>
    <col min="6173" max="6173" width="15" style="258" customWidth="1"/>
    <col min="6174" max="6175" width="15.85546875" style="258" customWidth="1"/>
    <col min="6176" max="6176" width="6.7109375" style="258" customWidth="1"/>
    <col min="6177" max="6177" width="11.140625" style="258" customWidth="1"/>
    <col min="6178" max="6178" width="7.42578125" style="258" customWidth="1"/>
    <col min="6179" max="6179" width="18" style="258" customWidth="1"/>
    <col min="6180" max="6400" width="0.85546875" style="258"/>
    <col min="6401" max="6401" width="5.85546875" style="258" customWidth="1"/>
    <col min="6402" max="6402" width="11.42578125" style="258" customWidth="1"/>
    <col min="6403" max="6403" width="30.42578125" style="258" customWidth="1"/>
    <col min="6404" max="6405" width="4.28515625" style="258" customWidth="1"/>
    <col min="6406" max="6406" width="4.140625" style="258" customWidth="1"/>
    <col min="6407" max="6407" width="3.140625" style="258" customWidth="1"/>
    <col min="6408" max="6408" width="4.140625" style="258" customWidth="1"/>
    <col min="6409" max="6409" width="3.7109375" style="258" customWidth="1"/>
    <col min="6410" max="6410" width="3.5703125" style="258" customWidth="1"/>
    <col min="6411" max="6411" width="3.42578125" style="258" customWidth="1"/>
    <col min="6412" max="6412" width="2.85546875" style="258" customWidth="1"/>
    <col min="6413" max="6413" width="4.28515625" style="258" customWidth="1"/>
    <col min="6414" max="6414" width="4" style="258" customWidth="1"/>
    <col min="6415" max="6415" width="4.42578125" style="258" customWidth="1"/>
    <col min="6416" max="6416" width="4.28515625" style="258" customWidth="1"/>
    <col min="6417" max="6417" width="3.5703125" style="258" customWidth="1"/>
    <col min="6418" max="6418" width="3.7109375" style="258" customWidth="1"/>
    <col min="6419" max="6419" width="3.28515625" style="258" customWidth="1"/>
    <col min="6420" max="6420" width="2.85546875" style="258" customWidth="1"/>
    <col min="6421" max="6421" width="4.7109375" style="258" customWidth="1"/>
    <col min="6422" max="6422" width="5" style="258" customWidth="1"/>
    <col min="6423" max="6423" width="4.85546875" style="258" customWidth="1"/>
    <col min="6424" max="6424" width="4.42578125" style="258" customWidth="1"/>
    <col min="6425" max="6425" width="3.85546875" style="258" customWidth="1"/>
    <col min="6426" max="6426" width="5.5703125" style="258" customWidth="1"/>
    <col min="6427" max="6427" width="5" style="258" customWidth="1"/>
    <col min="6428" max="6428" width="3.85546875" style="258" customWidth="1"/>
    <col min="6429" max="6429" width="15" style="258" customWidth="1"/>
    <col min="6430" max="6431" width="15.85546875" style="258" customWidth="1"/>
    <col min="6432" max="6432" width="6.7109375" style="258" customWidth="1"/>
    <col min="6433" max="6433" width="11.140625" style="258" customWidth="1"/>
    <col min="6434" max="6434" width="7.42578125" style="258" customWidth="1"/>
    <col min="6435" max="6435" width="18" style="258" customWidth="1"/>
    <col min="6436" max="6656" width="0.85546875" style="258"/>
    <col min="6657" max="6657" width="5.85546875" style="258" customWidth="1"/>
    <col min="6658" max="6658" width="11.42578125" style="258" customWidth="1"/>
    <col min="6659" max="6659" width="30.42578125" style="258" customWidth="1"/>
    <col min="6660" max="6661" width="4.28515625" style="258" customWidth="1"/>
    <col min="6662" max="6662" width="4.140625" style="258" customWidth="1"/>
    <col min="6663" max="6663" width="3.140625" style="258" customWidth="1"/>
    <col min="6664" max="6664" width="4.140625" style="258" customWidth="1"/>
    <col min="6665" max="6665" width="3.7109375" style="258" customWidth="1"/>
    <col min="6666" max="6666" width="3.5703125" style="258" customWidth="1"/>
    <col min="6667" max="6667" width="3.42578125" style="258" customWidth="1"/>
    <col min="6668" max="6668" width="2.85546875" style="258" customWidth="1"/>
    <col min="6669" max="6669" width="4.28515625" style="258" customWidth="1"/>
    <col min="6670" max="6670" width="4" style="258" customWidth="1"/>
    <col min="6671" max="6671" width="4.42578125" style="258" customWidth="1"/>
    <col min="6672" max="6672" width="4.28515625" style="258" customWidth="1"/>
    <col min="6673" max="6673" width="3.5703125" style="258" customWidth="1"/>
    <col min="6674" max="6674" width="3.7109375" style="258" customWidth="1"/>
    <col min="6675" max="6675" width="3.28515625" style="258" customWidth="1"/>
    <col min="6676" max="6676" width="2.85546875" style="258" customWidth="1"/>
    <col min="6677" max="6677" width="4.7109375" style="258" customWidth="1"/>
    <col min="6678" max="6678" width="5" style="258" customWidth="1"/>
    <col min="6679" max="6679" width="4.85546875" style="258" customWidth="1"/>
    <col min="6680" max="6680" width="4.42578125" style="258" customWidth="1"/>
    <col min="6681" max="6681" width="3.85546875" style="258" customWidth="1"/>
    <col min="6682" max="6682" width="5.5703125" style="258" customWidth="1"/>
    <col min="6683" max="6683" width="5" style="258" customWidth="1"/>
    <col min="6684" max="6684" width="3.85546875" style="258" customWidth="1"/>
    <col min="6685" max="6685" width="15" style="258" customWidth="1"/>
    <col min="6686" max="6687" width="15.85546875" style="258" customWidth="1"/>
    <col min="6688" max="6688" width="6.7109375" style="258" customWidth="1"/>
    <col min="6689" max="6689" width="11.140625" style="258" customWidth="1"/>
    <col min="6690" max="6690" width="7.42578125" style="258" customWidth="1"/>
    <col min="6691" max="6691" width="18" style="258" customWidth="1"/>
    <col min="6692" max="6912" width="0.85546875" style="258"/>
    <col min="6913" max="6913" width="5.85546875" style="258" customWidth="1"/>
    <col min="6914" max="6914" width="11.42578125" style="258" customWidth="1"/>
    <col min="6915" max="6915" width="30.42578125" style="258" customWidth="1"/>
    <col min="6916" max="6917" width="4.28515625" style="258" customWidth="1"/>
    <col min="6918" max="6918" width="4.140625" style="258" customWidth="1"/>
    <col min="6919" max="6919" width="3.140625" style="258" customWidth="1"/>
    <col min="6920" max="6920" width="4.140625" style="258" customWidth="1"/>
    <col min="6921" max="6921" width="3.7109375" style="258" customWidth="1"/>
    <col min="6922" max="6922" width="3.5703125" style="258" customWidth="1"/>
    <col min="6923" max="6923" width="3.42578125" style="258" customWidth="1"/>
    <col min="6924" max="6924" width="2.85546875" style="258" customWidth="1"/>
    <col min="6925" max="6925" width="4.28515625" style="258" customWidth="1"/>
    <col min="6926" max="6926" width="4" style="258" customWidth="1"/>
    <col min="6927" max="6927" width="4.42578125" style="258" customWidth="1"/>
    <col min="6928" max="6928" width="4.28515625" style="258" customWidth="1"/>
    <col min="6929" max="6929" width="3.5703125" style="258" customWidth="1"/>
    <col min="6930" max="6930" width="3.7109375" style="258" customWidth="1"/>
    <col min="6931" max="6931" width="3.28515625" style="258" customWidth="1"/>
    <col min="6932" max="6932" width="2.85546875" style="258" customWidth="1"/>
    <col min="6933" max="6933" width="4.7109375" style="258" customWidth="1"/>
    <col min="6934" max="6934" width="5" style="258" customWidth="1"/>
    <col min="6935" max="6935" width="4.85546875" style="258" customWidth="1"/>
    <col min="6936" max="6936" width="4.42578125" style="258" customWidth="1"/>
    <col min="6937" max="6937" width="3.85546875" style="258" customWidth="1"/>
    <col min="6938" max="6938" width="5.5703125" style="258" customWidth="1"/>
    <col min="6939" max="6939" width="5" style="258" customWidth="1"/>
    <col min="6940" max="6940" width="3.85546875" style="258" customWidth="1"/>
    <col min="6941" max="6941" width="15" style="258" customWidth="1"/>
    <col min="6942" max="6943" width="15.85546875" style="258" customWidth="1"/>
    <col min="6944" max="6944" width="6.7109375" style="258" customWidth="1"/>
    <col min="6945" max="6945" width="11.140625" style="258" customWidth="1"/>
    <col min="6946" max="6946" width="7.42578125" style="258" customWidth="1"/>
    <col min="6947" max="6947" width="18" style="258" customWidth="1"/>
    <col min="6948" max="7168" width="0.85546875" style="258"/>
    <col min="7169" max="7169" width="5.85546875" style="258" customWidth="1"/>
    <col min="7170" max="7170" width="11.42578125" style="258" customWidth="1"/>
    <col min="7171" max="7171" width="30.42578125" style="258" customWidth="1"/>
    <col min="7172" max="7173" width="4.28515625" style="258" customWidth="1"/>
    <col min="7174" max="7174" width="4.140625" style="258" customWidth="1"/>
    <col min="7175" max="7175" width="3.140625" style="258" customWidth="1"/>
    <col min="7176" max="7176" width="4.140625" style="258" customWidth="1"/>
    <col min="7177" max="7177" width="3.7109375" style="258" customWidth="1"/>
    <col min="7178" max="7178" width="3.5703125" style="258" customWidth="1"/>
    <col min="7179" max="7179" width="3.42578125" style="258" customWidth="1"/>
    <col min="7180" max="7180" width="2.85546875" style="258" customWidth="1"/>
    <col min="7181" max="7181" width="4.28515625" style="258" customWidth="1"/>
    <col min="7182" max="7182" width="4" style="258" customWidth="1"/>
    <col min="7183" max="7183" width="4.42578125" style="258" customWidth="1"/>
    <col min="7184" max="7184" width="4.28515625" style="258" customWidth="1"/>
    <col min="7185" max="7185" width="3.5703125" style="258" customWidth="1"/>
    <col min="7186" max="7186" width="3.7109375" style="258" customWidth="1"/>
    <col min="7187" max="7187" width="3.28515625" style="258" customWidth="1"/>
    <col min="7188" max="7188" width="2.85546875" style="258" customWidth="1"/>
    <col min="7189" max="7189" width="4.7109375" style="258" customWidth="1"/>
    <col min="7190" max="7190" width="5" style="258" customWidth="1"/>
    <col min="7191" max="7191" width="4.85546875" style="258" customWidth="1"/>
    <col min="7192" max="7192" width="4.42578125" style="258" customWidth="1"/>
    <col min="7193" max="7193" width="3.85546875" style="258" customWidth="1"/>
    <col min="7194" max="7194" width="5.5703125" style="258" customWidth="1"/>
    <col min="7195" max="7195" width="5" style="258" customWidth="1"/>
    <col min="7196" max="7196" width="3.85546875" style="258" customWidth="1"/>
    <col min="7197" max="7197" width="15" style="258" customWidth="1"/>
    <col min="7198" max="7199" width="15.85546875" style="258" customWidth="1"/>
    <col min="7200" max="7200" width="6.7109375" style="258" customWidth="1"/>
    <col min="7201" max="7201" width="11.140625" style="258" customWidth="1"/>
    <col min="7202" max="7202" width="7.42578125" style="258" customWidth="1"/>
    <col min="7203" max="7203" width="18" style="258" customWidth="1"/>
    <col min="7204" max="7424" width="0.85546875" style="258"/>
    <col min="7425" max="7425" width="5.85546875" style="258" customWidth="1"/>
    <col min="7426" max="7426" width="11.42578125" style="258" customWidth="1"/>
    <col min="7427" max="7427" width="30.42578125" style="258" customWidth="1"/>
    <col min="7428" max="7429" width="4.28515625" style="258" customWidth="1"/>
    <col min="7430" max="7430" width="4.140625" style="258" customWidth="1"/>
    <col min="7431" max="7431" width="3.140625" style="258" customWidth="1"/>
    <col min="7432" max="7432" width="4.140625" style="258" customWidth="1"/>
    <col min="7433" max="7433" width="3.7109375" style="258" customWidth="1"/>
    <col min="7434" max="7434" width="3.5703125" style="258" customWidth="1"/>
    <col min="7435" max="7435" width="3.42578125" style="258" customWidth="1"/>
    <col min="7436" max="7436" width="2.85546875" style="258" customWidth="1"/>
    <col min="7437" max="7437" width="4.28515625" style="258" customWidth="1"/>
    <col min="7438" max="7438" width="4" style="258" customWidth="1"/>
    <col min="7439" max="7439" width="4.42578125" style="258" customWidth="1"/>
    <col min="7440" max="7440" width="4.28515625" style="258" customWidth="1"/>
    <col min="7441" max="7441" width="3.5703125" style="258" customWidth="1"/>
    <col min="7442" max="7442" width="3.7109375" style="258" customWidth="1"/>
    <col min="7443" max="7443" width="3.28515625" style="258" customWidth="1"/>
    <col min="7444" max="7444" width="2.85546875" style="258" customWidth="1"/>
    <col min="7445" max="7445" width="4.7109375" style="258" customWidth="1"/>
    <col min="7446" max="7446" width="5" style="258" customWidth="1"/>
    <col min="7447" max="7447" width="4.85546875" style="258" customWidth="1"/>
    <col min="7448" max="7448" width="4.42578125" style="258" customWidth="1"/>
    <col min="7449" max="7449" width="3.85546875" style="258" customWidth="1"/>
    <col min="7450" max="7450" width="5.5703125" style="258" customWidth="1"/>
    <col min="7451" max="7451" width="5" style="258" customWidth="1"/>
    <col min="7452" max="7452" width="3.85546875" style="258" customWidth="1"/>
    <col min="7453" max="7453" width="15" style="258" customWidth="1"/>
    <col min="7454" max="7455" width="15.85546875" style="258" customWidth="1"/>
    <col min="7456" max="7456" width="6.7109375" style="258" customWidth="1"/>
    <col min="7457" max="7457" width="11.140625" style="258" customWidth="1"/>
    <col min="7458" max="7458" width="7.42578125" style="258" customWidth="1"/>
    <col min="7459" max="7459" width="18" style="258" customWidth="1"/>
    <col min="7460" max="7680" width="0.85546875" style="258"/>
    <col min="7681" max="7681" width="5.85546875" style="258" customWidth="1"/>
    <col min="7682" max="7682" width="11.42578125" style="258" customWidth="1"/>
    <col min="7683" max="7683" width="30.42578125" style="258" customWidth="1"/>
    <col min="7684" max="7685" width="4.28515625" style="258" customWidth="1"/>
    <col min="7686" max="7686" width="4.140625" style="258" customWidth="1"/>
    <col min="7687" max="7687" width="3.140625" style="258" customWidth="1"/>
    <col min="7688" max="7688" width="4.140625" style="258" customWidth="1"/>
    <col min="7689" max="7689" width="3.7109375" style="258" customWidth="1"/>
    <col min="7690" max="7690" width="3.5703125" style="258" customWidth="1"/>
    <col min="7691" max="7691" width="3.42578125" style="258" customWidth="1"/>
    <col min="7692" max="7692" width="2.85546875" style="258" customWidth="1"/>
    <col min="7693" max="7693" width="4.28515625" style="258" customWidth="1"/>
    <col min="7694" max="7694" width="4" style="258" customWidth="1"/>
    <col min="7695" max="7695" width="4.42578125" style="258" customWidth="1"/>
    <col min="7696" max="7696" width="4.28515625" style="258" customWidth="1"/>
    <col min="7697" max="7697" width="3.5703125" style="258" customWidth="1"/>
    <col min="7698" max="7698" width="3.7109375" style="258" customWidth="1"/>
    <col min="7699" max="7699" width="3.28515625" style="258" customWidth="1"/>
    <col min="7700" max="7700" width="2.85546875" style="258" customWidth="1"/>
    <col min="7701" max="7701" width="4.7109375" style="258" customWidth="1"/>
    <col min="7702" max="7702" width="5" style="258" customWidth="1"/>
    <col min="7703" max="7703" width="4.85546875" style="258" customWidth="1"/>
    <col min="7704" max="7704" width="4.42578125" style="258" customWidth="1"/>
    <col min="7705" max="7705" width="3.85546875" style="258" customWidth="1"/>
    <col min="7706" max="7706" width="5.5703125" style="258" customWidth="1"/>
    <col min="7707" max="7707" width="5" style="258" customWidth="1"/>
    <col min="7708" max="7708" width="3.85546875" style="258" customWidth="1"/>
    <col min="7709" max="7709" width="15" style="258" customWidth="1"/>
    <col min="7710" max="7711" width="15.85546875" style="258" customWidth="1"/>
    <col min="7712" max="7712" width="6.7109375" style="258" customWidth="1"/>
    <col min="7713" max="7713" width="11.140625" style="258" customWidth="1"/>
    <col min="7714" max="7714" width="7.42578125" style="258" customWidth="1"/>
    <col min="7715" max="7715" width="18" style="258" customWidth="1"/>
    <col min="7716" max="7936" width="0.85546875" style="258"/>
    <col min="7937" max="7937" width="5.85546875" style="258" customWidth="1"/>
    <col min="7938" max="7938" width="11.42578125" style="258" customWidth="1"/>
    <col min="7939" max="7939" width="30.42578125" style="258" customWidth="1"/>
    <col min="7940" max="7941" width="4.28515625" style="258" customWidth="1"/>
    <col min="7942" max="7942" width="4.140625" style="258" customWidth="1"/>
    <col min="7943" max="7943" width="3.140625" style="258" customWidth="1"/>
    <col min="7944" max="7944" width="4.140625" style="258" customWidth="1"/>
    <col min="7945" max="7945" width="3.7109375" style="258" customWidth="1"/>
    <col min="7946" max="7946" width="3.5703125" style="258" customWidth="1"/>
    <col min="7947" max="7947" width="3.42578125" style="258" customWidth="1"/>
    <col min="7948" max="7948" width="2.85546875" style="258" customWidth="1"/>
    <col min="7949" max="7949" width="4.28515625" style="258" customWidth="1"/>
    <col min="7950" max="7950" width="4" style="258" customWidth="1"/>
    <col min="7951" max="7951" width="4.42578125" style="258" customWidth="1"/>
    <col min="7952" max="7952" width="4.28515625" style="258" customWidth="1"/>
    <col min="7953" max="7953" width="3.5703125" style="258" customWidth="1"/>
    <col min="7954" max="7954" width="3.7109375" style="258" customWidth="1"/>
    <col min="7955" max="7955" width="3.28515625" style="258" customWidth="1"/>
    <col min="7956" max="7956" width="2.85546875" style="258" customWidth="1"/>
    <col min="7957" max="7957" width="4.7109375" style="258" customWidth="1"/>
    <col min="7958" max="7958" width="5" style="258" customWidth="1"/>
    <col min="7959" max="7959" width="4.85546875" style="258" customWidth="1"/>
    <col min="7960" max="7960" width="4.42578125" style="258" customWidth="1"/>
    <col min="7961" max="7961" width="3.85546875" style="258" customWidth="1"/>
    <col min="7962" max="7962" width="5.5703125" style="258" customWidth="1"/>
    <col min="7963" max="7963" width="5" style="258" customWidth="1"/>
    <col min="7964" max="7964" width="3.85546875" style="258" customWidth="1"/>
    <col min="7965" max="7965" width="15" style="258" customWidth="1"/>
    <col min="7966" max="7967" width="15.85546875" style="258" customWidth="1"/>
    <col min="7968" max="7968" width="6.7109375" style="258" customWidth="1"/>
    <col min="7969" max="7969" width="11.140625" style="258" customWidth="1"/>
    <col min="7970" max="7970" width="7.42578125" style="258" customWidth="1"/>
    <col min="7971" max="7971" width="18" style="258" customWidth="1"/>
    <col min="7972" max="8192" width="0.85546875" style="258"/>
    <col min="8193" max="8193" width="5.85546875" style="258" customWidth="1"/>
    <col min="8194" max="8194" width="11.42578125" style="258" customWidth="1"/>
    <col min="8195" max="8195" width="30.42578125" style="258" customWidth="1"/>
    <col min="8196" max="8197" width="4.28515625" style="258" customWidth="1"/>
    <col min="8198" max="8198" width="4.140625" style="258" customWidth="1"/>
    <col min="8199" max="8199" width="3.140625" style="258" customWidth="1"/>
    <col min="8200" max="8200" width="4.140625" style="258" customWidth="1"/>
    <col min="8201" max="8201" width="3.7109375" style="258" customWidth="1"/>
    <col min="8202" max="8202" width="3.5703125" style="258" customWidth="1"/>
    <col min="8203" max="8203" width="3.42578125" style="258" customWidth="1"/>
    <col min="8204" max="8204" width="2.85546875" style="258" customWidth="1"/>
    <col min="8205" max="8205" width="4.28515625" style="258" customWidth="1"/>
    <col min="8206" max="8206" width="4" style="258" customWidth="1"/>
    <col min="8207" max="8207" width="4.42578125" style="258" customWidth="1"/>
    <col min="8208" max="8208" width="4.28515625" style="258" customWidth="1"/>
    <col min="8209" max="8209" width="3.5703125" style="258" customWidth="1"/>
    <col min="8210" max="8210" width="3.7109375" style="258" customWidth="1"/>
    <col min="8211" max="8211" width="3.28515625" style="258" customWidth="1"/>
    <col min="8212" max="8212" width="2.85546875" style="258" customWidth="1"/>
    <col min="8213" max="8213" width="4.7109375" style="258" customWidth="1"/>
    <col min="8214" max="8214" width="5" style="258" customWidth="1"/>
    <col min="8215" max="8215" width="4.85546875" style="258" customWidth="1"/>
    <col min="8216" max="8216" width="4.42578125" style="258" customWidth="1"/>
    <col min="8217" max="8217" width="3.85546875" style="258" customWidth="1"/>
    <col min="8218" max="8218" width="5.5703125" style="258" customWidth="1"/>
    <col min="8219" max="8219" width="5" style="258" customWidth="1"/>
    <col min="8220" max="8220" width="3.85546875" style="258" customWidth="1"/>
    <col min="8221" max="8221" width="15" style="258" customWidth="1"/>
    <col min="8222" max="8223" width="15.85546875" style="258" customWidth="1"/>
    <col min="8224" max="8224" width="6.7109375" style="258" customWidth="1"/>
    <col min="8225" max="8225" width="11.140625" style="258" customWidth="1"/>
    <col min="8226" max="8226" width="7.42578125" style="258" customWidth="1"/>
    <col min="8227" max="8227" width="18" style="258" customWidth="1"/>
    <col min="8228" max="8448" width="0.85546875" style="258"/>
    <col min="8449" max="8449" width="5.85546875" style="258" customWidth="1"/>
    <col min="8450" max="8450" width="11.42578125" style="258" customWidth="1"/>
    <col min="8451" max="8451" width="30.42578125" style="258" customWidth="1"/>
    <col min="8452" max="8453" width="4.28515625" style="258" customWidth="1"/>
    <col min="8454" max="8454" width="4.140625" style="258" customWidth="1"/>
    <col min="8455" max="8455" width="3.140625" style="258" customWidth="1"/>
    <col min="8456" max="8456" width="4.140625" style="258" customWidth="1"/>
    <col min="8457" max="8457" width="3.7109375" style="258" customWidth="1"/>
    <col min="8458" max="8458" width="3.5703125" style="258" customWidth="1"/>
    <col min="8459" max="8459" width="3.42578125" style="258" customWidth="1"/>
    <col min="8460" max="8460" width="2.85546875" style="258" customWidth="1"/>
    <col min="8461" max="8461" width="4.28515625" style="258" customWidth="1"/>
    <col min="8462" max="8462" width="4" style="258" customWidth="1"/>
    <col min="8463" max="8463" width="4.42578125" style="258" customWidth="1"/>
    <col min="8464" max="8464" width="4.28515625" style="258" customWidth="1"/>
    <col min="8465" max="8465" width="3.5703125" style="258" customWidth="1"/>
    <col min="8466" max="8466" width="3.7109375" style="258" customWidth="1"/>
    <col min="8467" max="8467" width="3.28515625" style="258" customWidth="1"/>
    <col min="8468" max="8468" width="2.85546875" style="258" customWidth="1"/>
    <col min="8469" max="8469" width="4.7109375" style="258" customWidth="1"/>
    <col min="8470" max="8470" width="5" style="258" customWidth="1"/>
    <col min="8471" max="8471" width="4.85546875" style="258" customWidth="1"/>
    <col min="8472" max="8472" width="4.42578125" style="258" customWidth="1"/>
    <col min="8473" max="8473" width="3.85546875" style="258" customWidth="1"/>
    <col min="8474" max="8474" width="5.5703125" style="258" customWidth="1"/>
    <col min="8475" max="8475" width="5" style="258" customWidth="1"/>
    <col min="8476" max="8476" width="3.85546875" style="258" customWidth="1"/>
    <col min="8477" max="8477" width="15" style="258" customWidth="1"/>
    <col min="8478" max="8479" width="15.85546875" style="258" customWidth="1"/>
    <col min="8480" max="8480" width="6.7109375" style="258" customWidth="1"/>
    <col min="8481" max="8481" width="11.140625" style="258" customWidth="1"/>
    <col min="8482" max="8482" width="7.42578125" style="258" customWidth="1"/>
    <col min="8483" max="8483" width="18" style="258" customWidth="1"/>
    <col min="8484" max="8704" width="0.85546875" style="258"/>
    <col min="8705" max="8705" width="5.85546875" style="258" customWidth="1"/>
    <col min="8706" max="8706" width="11.42578125" style="258" customWidth="1"/>
    <col min="8707" max="8707" width="30.42578125" style="258" customWidth="1"/>
    <col min="8708" max="8709" width="4.28515625" style="258" customWidth="1"/>
    <col min="8710" max="8710" width="4.140625" style="258" customWidth="1"/>
    <col min="8711" max="8711" width="3.140625" style="258" customWidth="1"/>
    <col min="8712" max="8712" width="4.140625" style="258" customWidth="1"/>
    <col min="8713" max="8713" width="3.7109375" style="258" customWidth="1"/>
    <col min="8714" max="8714" width="3.5703125" style="258" customWidth="1"/>
    <col min="8715" max="8715" width="3.42578125" style="258" customWidth="1"/>
    <col min="8716" max="8716" width="2.85546875" style="258" customWidth="1"/>
    <col min="8717" max="8717" width="4.28515625" style="258" customWidth="1"/>
    <col min="8718" max="8718" width="4" style="258" customWidth="1"/>
    <col min="8719" max="8719" width="4.42578125" style="258" customWidth="1"/>
    <col min="8720" max="8720" width="4.28515625" style="258" customWidth="1"/>
    <col min="8721" max="8721" width="3.5703125" style="258" customWidth="1"/>
    <col min="8722" max="8722" width="3.7109375" style="258" customWidth="1"/>
    <col min="8723" max="8723" width="3.28515625" style="258" customWidth="1"/>
    <col min="8724" max="8724" width="2.85546875" style="258" customWidth="1"/>
    <col min="8725" max="8725" width="4.7109375" style="258" customWidth="1"/>
    <col min="8726" max="8726" width="5" style="258" customWidth="1"/>
    <col min="8727" max="8727" width="4.85546875" style="258" customWidth="1"/>
    <col min="8728" max="8728" width="4.42578125" style="258" customWidth="1"/>
    <col min="8729" max="8729" width="3.85546875" style="258" customWidth="1"/>
    <col min="8730" max="8730" width="5.5703125" style="258" customWidth="1"/>
    <col min="8731" max="8731" width="5" style="258" customWidth="1"/>
    <col min="8732" max="8732" width="3.85546875" style="258" customWidth="1"/>
    <col min="8733" max="8733" width="15" style="258" customWidth="1"/>
    <col min="8734" max="8735" width="15.85546875" style="258" customWidth="1"/>
    <col min="8736" max="8736" width="6.7109375" style="258" customWidth="1"/>
    <col min="8737" max="8737" width="11.140625" style="258" customWidth="1"/>
    <col min="8738" max="8738" width="7.42578125" style="258" customWidth="1"/>
    <col min="8739" max="8739" width="18" style="258" customWidth="1"/>
    <col min="8740" max="8960" width="0.85546875" style="258"/>
    <col min="8961" max="8961" width="5.85546875" style="258" customWidth="1"/>
    <col min="8962" max="8962" width="11.42578125" style="258" customWidth="1"/>
    <col min="8963" max="8963" width="30.42578125" style="258" customWidth="1"/>
    <col min="8964" max="8965" width="4.28515625" style="258" customWidth="1"/>
    <col min="8966" max="8966" width="4.140625" style="258" customWidth="1"/>
    <col min="8967" max="8967" width="3.140625" style="258" customWidth="1"/>
    <col min="8968" max="8968" width="4.140625" style="258" customWidth="1"/>
    <col min="8969" max="8969" width="3.7109375" style="258" customWidth="1"/>
    <col min="8970" max="8970" width="3.5703125" style="258" customWidth="1"/>
    <col min="8971" max="8971" width="3.42578125" style="258" customWidth="1"/>
    <col min="8972" max="8972" width="2.85546875" style="258" customWidth="1"/>
    <col min="8973" max="8973" width="4.28515625" style="258" customWidth="1"/>
    <col min="8974" max="8974" width="4" style="258" customWidth="1"/>
    <col min="8975" max="8975" width="4.42578125" style="258" customWidth="1"/>
    <col min="8976" max="8976" width="4.28515625" style="258" customWidth="1"/>
    <col min="8977" max="8977" width="3.5703125" style="258" customWidth="1"/>
    <col min="8978" max="8978" width="3.7109375" style="258" customWidth="1"/>
    <col min="8979" max="8979" width="3.28515625" style="258" customWidth="1"/>
    <col min="8980" max="8980" width="2.85546875" style="258" customWidth="1"/>
    <col min="8981" max="8981" width="4.7109375" style="258" customWidth="1"/>
    <col min="8982" max="8982" width="5" style="258" customWidth="1"/>
    <col min="8983" max="8983" width="4.85546875" style="258" customWidth="1"/>
    <col min="8984" max="8984" width="4.42578125" style="258" customWidth="1"/>
    <col min="8985" max="8985" width="3.85546875" style="258" customWidth="1"/>
    <col min="8986" max="8986" width="5.5703125" style="258" customWidth="1"/>
    <col min="8987" max="8987" width="5" style="258" customWidth="1"/>
    <col min="8988" max="8988" width="3.85546875" style="258" customWidth="1"/>
    <col min="8989" max="8989" width="15" style="258" customWidth="1"/>
    <col min="8990" max="8991" width="15.85546875" style="258" customWidth="1"/>
    <col min="8992" max="8992" width="6.7109375" style="258" customWidth="1"/>
    <col min="8993" max="8993" width="11.140625" style="258" customWidth="1"/>
    <col min="8994" max="8994" width="7.42578125" style="258" customWidth="1"/>
    <col min="8995" max="8995" width="18" style="258" customWidth="1"/>
    <col min="8996" max="9216" width="0.85546875" style="258"/>
    <col min="9217" max="9217" width="5.85546875" style="258" customWidth="1"/>
    <col min="9218" max="9218" width="11.42578125" style="258" customWidth="1"/>
    <col min="9219" max="9219" width="30.42578125" style="258" customWidth="1"/>
    <col min="9220" max="9221" width="4.28515625" style="258" customWidth="1"/>
    <col min="9222" max="9222" width="4.140625" style="258" customWidth="1"/>
    <col min="9223" max="9223" width="3.140625" style="258" customWidth="1"/>
    <col min="9224" max="9224" width="4.140625" style="258" customWidth="1"/>
    <col min="9225" max="9225" width="3.7109375" style="258" customWidth="1"/>
    <col min="9226" max="9226" width="3.5703125" style="258" customWidth="1"/>
    <col min="9227" max="9227" width="3.42578125" style="258" customWidth="1"/>
    <col min="9228" max="9228" width="2.85546875" style="258" customWidth="1"/>
    <col min="9229" max="9229" width="4.28515625" style="258" customWidth="1"/>
    <col min="9230" max="9230" width="4" style="258" customWidth="1"/>
    <col min="9231" max="9231" width="4.42578125" style="258" customWidth="1"/>
    <col min="9232" max="9232" width="4.28515625" style="258" customWidth="1"/>
    <col min="9233" max="9233" width="3.5703125" style="258" customWidth="1"/>
    <col min="9234" max="9234" width="3.7109375" style="258" customWidth="1"/>
    <col min="9235" max="9235" width="3.28515625" style="258" customWidth="1"/>
    <col min="9236" max="9236" width="2.85546875" style="258" customWidth="1"/>
    <col min="9237" max="9237" width="4.7109375" style="258" customWidth="1"/>
    <col min="9238" max="9238" width="5" style="258" customWidth="1"/>
    <col min="9239" max="9239" width="4.85546875" style="258" customWidth="1"/>
    <col min="9240" max="9240" width="4.42578125" style="258" customWidth="1"/>
    <col min="9241" max="9241" width="3.85546875" style="258" customWidth="1"/>
    <col min="9242" max="9242" width="5.5703125" style="258" customWidth="1"/>
    <col min="9243" max="9243" width="5" style="258" customWidth="1"/>
    <col min="9244" max="9244" width="3.85546875" style="258" customWidth="1"/>
    <col min="9245" max="9245" width="15" style="258" customWidth="1"/>
    <col min="9246" max="9247" width="15.85546875" style="258" customWidth="1"/>
    <col min="9248" max="9248" width="6.7109375" style="258" customWidth="1"/>
    <col min="9249" max="9249" width="11.140625" style="258" customWidth="1"/>
    <col min="9250" max="9250" width="7.42578125" style="258" customWidth="1"/>
    <col min="9251" max="9251" width="18" style="258" customWidth="1"/>
    <col min="9252" max="9472" width="0.85546875" style="258"/>
    <col min="9473" max="9473" width="5.85546875" style="258" customWidth="1"/>
    <col min="9474" max="9474" width="11.42578125" style="258" customWidth="1"/>
    <col min="9475" max="9475" width="30.42578125" style="258" customWidth="1"/>
    <col min="9476" max="9477" width="4.28515625" style="258" customWidth="1"/>
    <col min="9478" max="9478" width="4.140625" style="258" customWidth="1"/>
    <col min="9479" max="9479" width="3.140625" style="258" customWidth="1"/>
    <col min="9480" max="9480" width="4.140625" style="258" customWidth="1"/>
    <col min="9481" max="9481" width="3.7109375" style="258" customWidth="1"/>
    <col min="9482" max="9482" width="3.5703125" style="258" customWidth="1"/>
    <col min="9483" max="9483" width="3.42578125" style="258" customWidth="1"/>
    <col min="9484" max="9484" width="2.85546875" style="258" customWidth="1"/>
    <col min="9485" max="9485" width="4.28515625" style="258" customWidth="1"/>
    <col min="9486" max="9486" width="4" style="258" customWidth="1"/>
    <col min="9487" max="9487" width="4.42578125" style="258" customWidth="1"/>
    <col min="9488" max="9488" width="4.28515625" style="258" customWidth="1"/>
    <col min="9489" max="9489" width="3.5703125" style="258" customWidth="1"/>
    <col min="9490" max="9490" width="3.7109375" style="258" customWidth="1"/>
    <col min="9491" max="9491" width="3.28515625" style="258" customWidth="1"/>
    <col min="9492" max="9492" width="2.85546875" style="258" customWidth="1"/>
    <col min="9493" max="9493" width="4.7109375" style="258" customWidth="1"/>
    <col min="9494" max="9494" width="5" style="258" customWidth="1"/>
    <col min="9495" max="9495" width="4.85546875" style="258" customWidth="1"/>
    <col min="9496" max="9496" width="4.42578125" style="258" customWidth="1"/>
    <col min="9497" max="9497" width="3.85546875" style="258" customWidth="1"/>
    <col min="9498" max="9498" width="5.5703125" style="258" customWidth="1"/>
    <col min="9499" max="9499" width="5" style="258" customWidth="1"/>
    <col min="9500" max="9500" width="3.85546875" style="258" customWidth="1"/>
    <col min="9501" max="9501" width="15" style="258" customWidth="1"/>
    <col min="9502" max="9503" width="15.85546875" style="258" customWidth="1"/>
    <col min="9504" max="9504" width="6.7109375" style="258" customWidth="1"/>
    <col min="9505" max="9505" width="11.140625" style="258" customWidth="1"/>
    <col min="9506" max="9506" width="7.42578125" style="258" customWidth="1"/>
    <col min="9507" max="9507" width="18" style="258" customWidth="1"/>
    <col min="9508" max="9728" width="0.85546875" style="258"/>
    <col min="9729" max="9729" width="5.85546875" style="258" customWidth="1"/>
    <col min="9730" max="9730" width="11.42578125" style="258" customWidth="1"/>
    <col min="9731" max="9731" width="30.42578125" style="258" customWidth="1"/>
    <col min="9732" max="9733" width="4.28515625" style="258" customWidth="1"/>
    <col min="9734" max="9734" width="4.140625" style="258" customWidth="1"/>
    <col min="9735" max="9735" width="3.140625" style="258" customWidth="1"/>
    <col min="9736" max="9736" width="4.140625" style="258" customWidth="1"/>
    <col min="9737" max="9737" width="3.7109375" style="258" customWidth="1"/>
    <col min="9738" max="9738" width="3.5703125" style="258" customWidth="1"/>
    <col min="9739" max="9739" width="3.42578125" style="258" customWidth="1"/>
    <col min="9740" max="9740" width="2.85546875" style="258" customWidth="1"/>
    <col min="9741" max="9741" width="4.28515625" style="258" customWidth="1"/>
    <col min="9742" max="9742" width="4" style="258" customWidth="1"/>
    <col min="9743" max="9743" width="4.42578125" style="258" customWidth="1"/>
    <col min="9744" max="9744" width="4.28515625" style="258" customWidth="1"/>
    <col min="9745" max="9745" width="3.5703125" style="258" customWidth="1"/>
    <col min="9746" max="9746" width="3.7109375" style="258" customWidth="1"/>
    <col min="9747" max="9747" width="3.28515625" style="258" customWidth="1"/>
    <col min="9748" max="9748" width="2.85546875" style="258" customWidth="1"/>
    <col min="9749" max="9749" width="4.7109375" style="258" customWidth="1"/>
    <col min="9750" max="9750" width="5" style="258" customWidth="1"/>
    <col min="9751" max="9751" width="4.85546875" style="258" customWidth="1"/>
    <col min="9752" max="9752" width="4.42578125" style="258" customWidth="1"/>
    <col min="9753" max="9753" width="3.85546875" style="258" customWidth="1"/>
    <col min="9754" max="9754" width="5.5703125" style="258" customWidth="1"/>
    <col min="9755" max="9755" width="5" style="258" customWidth="1"/>
    <col min="9756" max="9756" width="3.85546875" style="258" customWidth="1"/>
    <col min="9757" max="9757" width="15" style="258" customWidth="1"/>
    <col min="9758" max="9759" width="15.85546875" style="258" customWidth="1"/>
    <col min="9760" max="9760" width="6.7109375" style="258" customWidth="1"/>
    <col min="9761" max="9761" width="11.140625" style="258" customWidth="1"/>
    <col min="9762" max="9762" width="7.42578125" style="258" customWidth="1"/>
    <col min="9763" max="9763" width="18" style="258" customWidth="1"/>
    <col min="9764" max="9984" width="0.85546875" style="258"/>
    <col min="9985" max="9985" width="5.85546875" style="258" customWidth="1"/>
    <col min="9986" max="9986" width="11.42578125" style="258" customWidth="1"/>
    <col min="9987" max="9987" width="30.42578125" style="258" customWidth="1"/>
    <col min="9988" max="9989" width="4.28515625" style="258" customWidth="1"/>
    <col min="9990" max="9990" width="4.140625" style="258" customWidth="1"/>
    <col min="9991" max="9991" width="3.140625" style="258" customWidth="1"/>
    <col min="9992" max="9992" width="4.140625" style="258" customWidth="1"/>
    <col min="9993" max="9993" width="3.7109375" style="258" customWidth="1"/>
    <col min="9994" max="9994" width="3.5703125" style="258" customWidth="1"/>
    <col min="9995" max="9995" width="3.42578125" style="258" customWidth="1"/>
    <col min="9996" max="9996" width="2.85546875" style="258" customWidth="1"/>
    <col min="9997" max="9997" width="4.28515625" style="258" customWidth="1"/>
    <col min="9998" max="9998" width="4" style="258" customWidth="1"/>
    <col min="9999" max="9999" width="4.42578125" style="258" customWidth="1"/>
    <col min="10000" max="10000" width="4.28515625" style="258" customWidth="1"/>
    <col min="10001" max="10001" width="3.5703125" style="258" customWidth="1"/>
    <col min="10002" max="10002" width="3.7109375" style="258" customWidth="1"/>
    <col min="10003" max="10003" width="3.28515625" style="258" customWidth="1"/>
    <col min="10004" max="10004" width="2.85546875" style="258" customWidth="1"/>
    <col min="10005" max="10005" width="4.7109375" style="258" customWidth="1"/>
    <col min="10006" max="10006" width="5" style="258" customWidth="1"/>
    <col min="10007" max="10007" width="4.85546875" style="258" customWidth="1"/>
    <col min="10008" max="10008" width="4.42578125" style="258" customWidth="1"/>
    <col min="10009" max="10009" width="3.85546875" style="258" customWidth="1"/>
    <col min="10010" max="10010" width="5.5703125" style="258" customWidth="1"/>
    <col min="10011" max="10011" width="5" style="258" customWidth="1"/>
    <col min="10012" max="10012" width="3.85546875" style="258" customWidth="1"/>
    <col min="10013" max="10013" width="15" style="258" customWidth="1"/>
    <col min="10014" max="10015" width="15.85546875" style="258" customWidth="1"/>
    <col min="10016" max="10016" width="6.7109375" style="258" customWidth="1"/>
    <col min="10017" max="10017" width="11.140625" style="258" customWidth="1"/>
    <col min="10018" max="10018" width="7.42578125" style="258" customWidth="1"/>
    <col min="10019" max="10019" width="18" style="258" customWidth="1"/>
    <col min="10020" max="10240" width="0.85546875" style="258"/>
    <col min="10241" max="10241" width="5.85546875" style="258" customWidth="1"/>
    <col min="10242" max="10242" width="11.42578125" style="258" customWidth="1"/>
    <col min="10243" max="10243" width="30.42578125" style="258" customWidth="1"/>
    <col min="10244" max="10245" width="4.28515625" style="258" customWidth="1"/>
    <col min="10246" max="10246" width="4.140625" style="258" customWidth="1"/>
    <col min="10247" max="10247" width="3.140625" style="258" customWidth="1"/>
    <col min="10248" max="10248" width="4.140625" style="258" customWidth="1"/>
    <col min="10249" max="10249" width="3.7109375" style="258" customWidth="1"/>
    <col min="10250" max="10250" width="3.5703125" style="258" customWidth="1"/>
    <col min="10251" max="10251" width="3.42578125" style="258" customWidth="1"/>
    <col min="10252" max="10252" width="2.85546875" style="258" customWidth="1"/>
    <col min="10253" max="10253" width="4.28515625" style="258" customWidth="1"/>
    <col min="10254" max="10254" width="4" style="258" customWidth="1"/>
    <col min="10255" max="10255" width="4.42578125" style="258" customWidth="1"/>
    <col min="10256" max="10256" width="4.28515625" style="258" customWidth="1"/>
    <col min="10257" max="10257" width="3.5703125" style="258" customWidth="1"/>
    <col min="10258" max="10258" width="3.7109375" style="258" customWidth="1"/>
    <col min="10259" max="10259" width="3.28515625" style="258" customWidth="1"/>
    <col min="10260" max="10260" width="2.85546875" style="258" customWidth="1"/>
    <col min="10261" max="10261" width="4.7109375" style="258" customWidth="1"/>
    <col min="10262" max="10262" width="5" style="258" customWidth="1"/>
    <col min="10263" max="10263" width="4.85546875" style="258" customWidth="1"/>
    <col min="10264" max="10264" width="4.42578125" style="258" customWidth="1"/>
    <col min="10265" max="10265" width="3.85546875" style="258" customWidth="1"/>
    <col min="10266" max="10266" width="5.5703125" style="258" customWidth="1"/>
    <col min="10267" max="10267" width="5" style="258" customWidth="1"/>
    <col min="10268" max="10268" width="3.85546875" style="258" customWidth="1"/>
    <col min="10269" max="10269" width="15" style="258" customWidth="1"/>
    <col min="10270" max="10271" width="15.85546875" style="258" customWidth="1"/>
    <col min="10272" max="10272" width="6.7109375" style="258" customWidth="1"/>
    <col min="10273" max="10273" width="11.140625" style="258" customWidth="1"/>
    <col min="10274" max="10274" width="7.42578125" style="258" customWidth="1"/>
    <col min="10275" max="10275" width="18" style="258" customWidth="1"/>
    <col min="10276" max="10496" width="0.85546875" style="258"/>
    <col min="10497" max="10497" width="5.85546875" style="258" customWidth="1"/>
    <col min="10498" max="10498" width="11.42578125" style="258" customWidth="1"/>
    <col min="10499" max="10499" width="30.42578125" style="258" customWidth="1"/>
    <col min="10500" max="10501" width="4.28515625" style="258" customWidth="1"/>
    <col min="10502" max="10502" width="4.140625" style="258" customWidth="1"/>
    <col min="10503" max="10503" width="3.140625" style="258" customWidth="1"/>
    <col min="10504" max="10504" width="4.140625" style="258" customWidth="1"/>
    <col min="10505" max="10505" width="3.7109375" style="258" customWidth="1"/>
    <col min="10506" max="10506" width="3.5703125" style="258" customWidth="1"/>
    <col min="10507" max="10507" width="3.42578125" style="258" customWidth="1"/>
    <col min="10508" max="10508" width="2.85546875" style="258" customWidth="1"/>
    <col min="10509" max="10509" width="4.28515625" style="258" customWidth="1"/>
    <col min="10510" max="10510" width="4" style="258" customWidth="1"/>
    <col min="10511" max="10511" width="4.42578125" style="258" customWidth="1"/>
    <col min="10512" max="10512" width="4.28515625" style="258" customWidth="1"/>
    <col min="10513" max="10513" width="3.5703125" style="258" customWidth="1"/>
    <col min="10514" max="10514" width="3.7109375" style="258" customWidth="1"/>
    <col min="10515" max="10515" width="3.28515625" style="258" customWidth="1"/>
    <col min="10516" max="10516" width="2.85546875" style="258" customWidth="1"/>
    <col min="10517" max="10517" width="4.7109375" style="258" customWidth="1"/>
    <col min="10518" max="10518" width="5" style="258" customWidth="1"/>
    <col min="10519" max="10519" width="4.85546875" style="258" customWidth="1"/>
    <col min="10520" max="10520" width="4.42578125" style="258" customWidth="1"/>
    <col min="10521" max="10521" width="3.85546875" style="258" customWidth="1"/>
    <col min="10522" max="10522" width="5.5703125" style="258" customWidth="1"/>
    <col min="10523" max="10523" width="5" style="258" customWidth="1"/>
    <col min="10524" max="10524" width="3.85546875" style="258" customWidth="1"/>
    <col min="10525" max="10525" width="15" style="258" customWidth="1"/>
    <col min="10526" max="10527" width="15.85546875" style="258" customWidth="1"/>
    <col min="10528" max="10528" width="6.7109375" style="258" customWidth="1"/>
    <col min="10529" max="10529" width="11.140625" style="258" customWidth="1"/>
    <col min="10530" max="10530" width="7.42578125" style="258" customWidth="1"/>
    <col min="10531" max="10531" width="18" style="258" customWidth="1"/>
    <col min="10532" max="10752" width="0.85546875" style="258"/>
    <col min="10753" max="10753" width="5.85546875" style="258" customWidth="1"/>
    <col min="10754" max="10754" width="11.42578125" style="258" customWidth="1"/>
    <col min="10755" max="10755" width="30.42578125" style="258" customWidth="1"/>
    <col min="10756" max="10757" width="4.28515625" style="258" customWidth="1"/>
    <col min="10758" max="10758" width="4.140625" style="258" customWidth="1"/>
    <col min="10759" max="10759" width="3.140625" style="258" customWidth="1"/>
    <col min="10760" max="10760" width="4.140625" style="258" customWidth="1"/>
    <col min="10761" max="10761" width="3.7109375" style="258" customWidth="1"/>
    <col min="10762" max="10762" width="3.5703125" style="258" customWidth="1"/>
    <col min="10763" max="10763" width="3.42578125" style="258" customWidth="1"/>
    <col min="10764" max="10764" width="2.85546875" style="258" customWidth="1"/>
    <col min="10765" max="10765" width="4.28515625" style="258" customWidth="1"/>
    <col min="10766" max="10766" width="4" style="258" customWidth="1"/>
    <col min="10767" max="10767" width="4.42578125" style="258" customWidth="1"/>
    <col min="10768" max="10768" width="4.28515625" style="258" customWidth="1"/>
    <col min="10769" max="10769" width="3.5703125" style="258" customWidth="1"/>
    <col min="10770" max="10770" width="3.7109375" style="258" customWidth="1"/>
    <col min="10771" max="10771" width="3.28515625" style="258" customWidth="1"/>
    <col min="10772" max="10772" width="2.85546875" style="258" customWidth="1"/>
    <col min="10773" max="10773" width="4.7109375" style="258" customWidth="1"/>
    <col min="10774" max="10774" width="5" style="258" customWidth="1"/>
    <col min="10775" max="10775" width="4.85546875" style="258" customWidth="1"/>
    <col min="10776" max="10776" width="4.42578125" style="258" customWidth="1"/>
    <col min="10777" max="10777" width="3.85546875" style="258" customWidth="1"/>
    <col min="10778" max="10778" width="5.5703125" style="258" customWidth="1"/>
    <col min="10779" max="10779" width="5" style="258" customWidth="1"/>
    <col min="10780" max="10780" width="3.85546875" style="258" customWidth="1"/>
    <col min="10781" max="10781" width="15" style="258" customWidth="1"/>
    <col min="10782" max="10783" width="15.85546875" style="258" customWidth="1"/>
    <col min="10784" max="10784" width="6.7109375" style="258" customWidth="1"/>
    <col min="10785" max="10785" width="11.140625" style="258" customWidth="1"/>
    <col min="10786" max="10786" width="7.42578125" style="258" customWidth="1"/>
    <col min="10787" max="10787" width="18" style="258" customWidth="1"/>
    <col min="10788" max="11008" width="0.85546875" style="258"/>
    <col min="11009" max="11009" width="5.85546875" style="258" customWidth="1"/>
    <col min="11010" max="11010" width="11.42578125" style="258" customWidth="1"/>
    <col min="11011" max="11011" width="30.42578125" style="258" customWidth="1"/>
    <col min="11012" max="11013" width="4.28515625" style="258" customWidth="1"/>
    <col min="11014" max="11014" width="4.140625" style="258" customWidth="1"/>
    <col min="11015" max="11015" width="3.140625" style="258" customWidth="1"/>
    <col min="11016" max="11016" width="4.140625" style="258" customWidth="1"/>
    <col min="11017" max="11017" width="3.7109375" style="258" customWidth="1"/>
    <col min="11018" max="11018" width="3.5703125" style="258" customWidth="1"/>
    <col min="11019" max="11019" width="3.42578125" style="258" customWidth="1"/>
    <col min="11020" max="11020" width="2.85546875" style="258" customWidth="1"/>
    <col min="11021" max="11021" width="4.28515625" style="258" customWidth="1"/>
    <col min="11022" max="11022" width="4" style="258" customWidth="1"/>
    <col min="11023" max="11023" width="4.42578125" style="258" customWidth="1"/>
    <col min="11024" max="11024" width="4.28515625" style="258" customWidth="1"/>
    <col min="11025" max="11025" width="3.5703125" style="258" customWidth="1"/>
    <col min="11026" max="11026" width="3.7109375" style="258" customWidth="1"/>
    <col min="11027" max="11027" width="3.28515625" style="258" customWidth="1"/>
    <col min="11028" max="11028" width="2.85546875" style="258" customWidth="1"/>
    <col min="11029" max="11029" width="4.7109375" style="258" customWidth="1"/>
    <col min="11030" max="11030" width="5" style="258" customWidth="1"/>
    <col min="11031" max="11031" width="4.85546875" style="258" customWidth="1"/>
    <col min="11032" max="11032" width="4.42578125" style="258" customWidth="1"/>
    <col min="11033" max="11033" width="3.85546875" style="258" customWidth="1"/>
    <col min="11034" max="11034" width="5.5703125" style="258" customWidth="1"/>
    <col min="11035" max="11035" width="5" style="258" customWidth="1"/>
    <col min="11036" max="11036" width="3.85546875" style="258" customWidth="1"/>
    <col min="11037" max="11037" width="15" style="258" customWidth="1"/>
    <col min="11038" max="11039" width="15.85546875" style="258" customWidth="1"/>
    <col min="11040" max="11040" width="6.7109375" style="258" customWidth="1"/>
    <col min="11041" max="11041" width="11.140625" style="258" customWidth="1"/>
    <col min="11042" max="11042" width="7.42578125" style="258" customWidth="1"/>
    <col min="11043" max="11043" width="18" style="258" customWidth="1"/>
    <col min="11044" max="11264" width="0.85546875" style="258"/>
    <col min="11265" max="11265" width="5.85546875" style="258" customWidth="1"/>
    <col min="11266" max="11266" width="11.42578125" style="258" customWidth="1"/>
    <col min="11267" max="11267" width="30.42578125" style="258" customWidth="1"/>
    <col min="11268" max="11269" width="4.28515625" style="258" customWidth="1"/>
    <col min="11270" max="11270" width="4.140625" style="258" customWidth="1"/>
    <col min="11271" max="11271" width="3.140625" style="258" customWidth="1"/>
    <col min="11272" max="11272" width="4.140625" style="258" customWidth="1"/>
    <col min="11273" max="11273" width="3.7109375" style="258" customWidth="1"/>
    <col min="11274" max="11274" width="3.5703125" style="258" customWidth="1"/>
    <col min="11275" max="11275" width="3.42578125" style="258" customWidth="1"/>
    <col min="11276" max="11276" width="2.85546875" style="258" customWidth="1"/>
    <col min="11277" max="11277" width="4.28515625" style="258" customWidth="1"/>
    <col min="11278" max="11278" width="4" style="258" customWidth="1"/>
    <col min="11279" max="11279" width="4.42578125" style="258" customWidth="1"/>
    <col min="11280" max="11280" width="4.28515625" style="258" customWidth="1"/>
    <col min="11281" max="11281" width="3.5703125" style="258" customWidth="1"/>
    <col min="11282" max="11282" width="3.7109375" style="258" customWidth="1"/>
    <col min="11283" max="11283" width="3.28515625" style="258" customWidth="1"/>
    <col min="11284" max="11284" width="2.85546875" style="258" customWidth="1"/>
    <col min="11285" max="11285" width="4.7109375" style="258" customWidth="1"/>
    <col min="11286" max="11286" width="5" style="258" customWidth="1"/>
    <col min="11287" max="11287" width="4.85546875" style="258" customWidth="1"/>
    <col min="11288" max="11288" width="4.42578125" style="258" customWidth="1"/>
    <col min="11289" max="11289" width="3.85546875" style="258" customWidth="1"/>
    <col min="11290" max="11290" width="5.5703125" style="258" customWidth="1"/>
    <col min="11291" max="11291" width="5" style="258" customWidth="1"/>
    <col min="11292" max="11292" width="3.85546875" style="258" customWidth="1"/>
    <col min="11293" max="11293" width="15" style="258" customWidth="1"/>
    <col min="11294" max="11295" width="15.85546875" style="258" customWidth="1"/>
    <col min="11296" max="11296" width="6.7109375" style="258" customWidth="1"/>
    <col min="11297" max="11297" width="11.140625" style="258" customWidth="1"/>
    <col min="11298" max="11298" width="7.42578125" style="258" customWidth="1"/>
    <col min="11299" max="11299" width="18" style="258" customWidth="1"/>
    <col min="11300" max="11520" width="0.85546875" style="258"/>
    <col min="11521" max="11521" width="5.85546875" style="258" customWidth="1"/>
    <col min="11522" max="11522" width="11.42578125" style="258" customWidth="1"/>
    <col min="11523" max="11523" width="30.42578125" style="258" customWidth="1"/>
    <col min="11524" max="11525" width="4.28515625" style="258" customWidth="1"/>
    <col min="11526" max="11526" width="4.140625" style="258" customWidth="1"/>
    <col min="11527" max="11527" width="3.140625" style="258" customWidth="1"/>
    <col min="11528" max="11528" width="4.140625" style="258" customWidth="1"/>
    <col min="11529" max="11529" width="3.7109375" style="258" customWidth="1"/>
    <col min="11530" max="11530" width="3.5703125" style="258" customWidth="1"/>
    <col min="11531" max="11531" width="3.42578125" style="258" customWidth="1"/>
    <col min="11532" max="11532" width="2.85546875" style="258" customWidth="1"/>
    <col min="11533" max="11533" width="4.28515625" style="258" customWidth="1"/>
    <col min="11534" max="11534" width="4" style="258" customWidth="1"/>
    <col min="11535" max="11535" width="4.42578125" style="258" customWidth="1"/>
    <col min="11536" max="11536" width="4.28515625" style="258" customWidth="1"/>
    <col min="11537" max="11537" width="3.5703125" style="258" customWidth="1"/>
    <col min="11538" max="11538" width="3.7109375" style="258" customWidth="1"/>
    <col min="11539" max="11539" width="3.28515625" style="258" customWidth="1"/>
    <col min="11540" max="11540" width="2.85546875" style="258" customWidth="1"/>
    <col min="11541" max="11541" width="4.7109375" style="258" customWidth="1"/>
    <col min="11542" max="11542" width="5" style="258" customWidth="1"/>
    <col min="11543" max="11543" width="4.85546875" style="258" customWidth="1"/>
    <col min="11544" max="11544" width="4.42578125" style="258" customWidth="1"/>
    <col min="11545" max="11545" width="3.85546875" style="258" customWidth="1"/>
    <col min="11546" max="11546" width="5.5703125" style="258" customWidth="1"/>
    <col min="11547" max="11547" width="5" style="258" customWidth="1"/>
    <col min="11548" max="11548" width="3.85546875" style="258" customWidth="1"/>
    <col min="11549" max="11549" width="15" style="258" customWidth="1"/>
    <col min="11550" max="11551" width="15.85546875" style="258" customWidth="1"/>
    <col min="11552" max="11552" width="6.7109375" style="258" customWidth="1"/>
    <col min="11553" max="11553" width="11.140625" style="258" customWidth="1"/>
    <col min="11554" max="11554" width="7.42578125" style="258" customWidth="1"/>
    <col min="11555" max="11555" width="18" style="258" customWidth="1"/>
    <col min="11556" max="11776" width="0.85546875" style="258"/>
    <col min="11777" max="11777" width="5.85546875" style="258" customWidth="1"/>
    <col min="11778" max="11778" width="11.42578125" style="258" customWidth="1"/>
    <col min="11779" max="11779" width="30.42578125" style="258" customWidth="1"/>
    <col min="11780" max="11781" width="4.28515625" style="258" customWidth="1"/>
    <col min="11782" max="11782" width="4.140625" style="258" customWidth="1"/>
    <col min="11783" max="11783" width="3.140625" style="258" customWidth="1"/>
    <col min="11784" max="11784" width="4.140625" style="258" customWidth="1"/>
    <col min="11785" max="11785" width="3.7109375" style="258" customWidth="1"/>
    <col min="11786" max="11786" width="3.5703125" style="258" customWidth="1"/>
    <col min="11787" max="11787" width="3.42578125" style="258" customWidth="1"/>
    <col min="11788" max="11788" width="2.85546875" style="258" customWidth="1"/>
    <col min="11789" max="11789" width="4.28515625" style="258" customWidth="1"/>
    <col min="11790" max="11790" width="4" style="258" customWidth="1"/>
    <col min="11791" max="11791" width="4.42578125" style="258" customWidth="1"/>
    <col min="11792" max="11792" width="4.28515625" style="258" customWidth="1"/>
    <col min="11793" max="11793" width="3.5703125" style="258" customWidth="1"/>
    <col min="11794" max="11794" width="3.7109375" style="258" customWidth="1"/>
    <col min="11795" max="11795" width="3.28515625" style="258" customWidth="1"/>
    <col min="11796" max="11796" width="2.85546875" style="258" customWidth="1"/>
    <col min="11797" max="11797" width="4.7109375" style="258" customWidth="1"/>
    <col min="11798" max="11798" width="5" style="258" customWidth="1"/>
    <col min="11799" max="11799" width="4.85546875" style="258" customWidth="1"/>
    <col min="11800" max="11800" width="4.42578125" style="258" customWidth="1"/>
    <col min="11801" max="11801" width="3.85546875" style="258" customWidth="1"/>
    <col min="11802" max="11802" width="5.5703125" style="258" customWidth="1"/>
    <col min="11803" max="11803" width="5" style="258" customWidth="1"/>
    <col min="11804" max="11804" width="3.85546875" style="258" customWidth="1"/>
    <col min="11805" max="11805" width="15" style="258" customWidth="1"/>
    <col min="11806" max="11807" width="15.85546875" style="258" customWidth="1"/>
    <col min="11808" max="11808" width="6.7109375" style="258" customWidth="1"/>
    <col min="11809" max="11809" width="11.140625" style="258" customWidth="1"/>
    <col min="11810" max="11810" width="7.42578125" style="258" customWidth="1"/>
    <col min="11811" max="11811" width="18" style="258" customWidth="1"/>
    <col min="11812" max="12032" width="0.85546875" style="258"/>
    <col min="12033" max="12033" width="5.85546875" style="258" customWidth="1"/>
    <col min="12034" max="12034" width="11.42578125" style="258" customWidth="1"/>
    <col min="12035" max="12035" width="30.42578125" style="258" customWidth="1"/>
    <col min="12036" max="12037" width="4.28515625" style="258" customWidth="1"/>
    <col min="12038" max="12038" width="4.140625" style="258" customWidth="1"/>
    <col min="12039" max="12039" width="3.140625" style="258" customWidth="1"/>
    <col min="12040" max="12040" width="4.140625" style="258" customWidth="1"/>
    <col min="12041" max="12041" width="3.7109375" style="258" customWidth="1"/>
    <col min="12042" max="12042" width="3.5703125" style="258" customWidth="1"/>
    <col min="12043" max="12043" width="3.42578125" style="258" customWidth="1"/>
    <col min="12044" max="12044" width="2.85546875" style="258" customWidth="1"/>
    <col min="12045" max="12045" width="4.28515625" style="258" customWidth="1"/>
    <col min="12046" max="12046" width="4" style="258" customWidth="1"/>
    <col min="12047" max="12047" width="4.42578125" style="258" customWidth="1"/>
    <col min="12048" max="12048" width="4.28515625" style="258" customWidth="1"/>
    <col min="12049" max="12049" width="3.5703125" style="258" customWidth="1"/>
    <col min="12050" max="12050" width="3.7109375" style="258" customWidth="1"/>
    <col min="12051" max="12051" width="3.28515625" style="258" customWidth="1"/>
    <col min="12052" max="12052" width="2.85546875" style="258" customWidth="1"/>
    <col min="12053" max="12053" width="4.7109375" style="258" customWidth="1"/>
    <col min="12054" max="12054" width="5" style="258" customWidth="1"/>
    <col min="12055" max="12055" width="4.85546875" style="258" customWidth="1"/>
    <col min="12056" max="12056" width="4.42578125" style="258" customWidth="1"/>
    <col min="12057" max="12057" width="3.85546875" style="258" customWidth="1"/>
    <col min="12058" max="12058" width="5.5703125" style="258" customWidth="1"/>
    <col min="12059" max="12059" width="5" style="258" customWidth="1"/>
    <col min="12060" max="12060" width="3.85546875" style="258" customWidth="1"/>
    <col min="12061" max="12061" width="15" style="258" customWidth="1"/>
    <col min="12062" max="12063" width="15.85546875" style="258" customWidth="1"/>
    <col min="12064" max="12064" width="6.7109375" style="258" customWidth="1"/>
    <col min="12065" max="12065" width="11.140625" style="258" customWidth="1"/>
    <col min="12066" max="12066" width="7.42578125" style="258" customWidth="1"/>
    <col min="12067" max="12067" width="18" style="258" customWidth="1"/>
    <col min="12068" max="12288" width="0.85546875" style="258"/>
    <col min="12289" max="12289" width="5.85546875" style="258" customWidth="1"/>
    <col min="12290" max="12290" width="11.42578125" style="258" customWidth="1"/>
    <col min="12291" max="12291" width="30.42578125" style="258" customWidth="1"/>
    <col min="12292" max="12293" width="4.28515625" style="258" customWidth="1"/>
    <col min="12294" max="12294" width="4.140625" style="258" customWidth="1"/>
    <col min="12295" max="12295" width="3.140625" style="258" customWidth="1"/>
    <col min="12296" max="12296" width="4.140625" style="258" customWidth="1"/>
    <col min="12297" max="12297" width="3.7109375" style="258" customWidth="1"/>
    <col min="12298" max="12298" width="3.5703125" style="258" customWidth="1"/>
    <col min="12299" max="12299" width="3.42578125" style="258" customWidth="1"/>
    <col min="12300" max="12300" width="2.85546875" style="258" customWidth="1"/>
    <col min="12301" max="12301" width="4.28515625" style="258" customWidth="1"/>
    <col min="12302" max="12302" width="4" style="258" customWidth="1"/>
    <col min="12303" max="12303" width="4.42578125" style="258" customWidth="1"/>
    <col min="12304" max="12304" width="4.28515625" style="258" customWidth="1"/>
    <col min="12305" max="12305" width="3.5703125" style="258" customWidth="1"/>
    <col min="12306" max="12306" width="3.7109375" style="258" customWidth="1"/>
    <col min="12307" max="12307" width="3.28515625" style="258" customWidth="1"/>
    <col min="12308" max="12308" width="2.85546875" style="258" customWidth="1"/>
    <col min="12309" max="12309" width="4.7109375" style="258" customWidth="1"/>
    <col min="12310" max="12310" width="5" style="258" customWidth="1"/>
    <col min="12311" max="12311" width="4.85546875" style="258" customWidth="1"/>
    <col min="12312" max="12312" width="4.42578125" style="258" customWidth="1"/>
    <col min="12313" max="12313" width="3.85546875" style="258" customWidth="1"/>
    <col min="12314" max="12314" width="5.5703125" style="258" customWidth="1"/>
    <col min="12315" max="12315" width="5" style="258" customWidth="1"/>
    <col min="12316" max="12316" width="3.85546875" style="258" customWidth="1"/>
    <col min="12317" max="12317" width="15" style="258" customWidth="1"/>
    <col min="12318" max="12319" width="15.85546875" style="258" customWidth="1"/>
    <col min="12320" max="12320" width="6.7109375" style="258" customWidth="1"/>
    <col min="12321" max="12321" width="11.140625" style="258" customWidth="1"/>
    <col min="12322" max="12322" width="7.42578125" style="258" customWidth="1"/>
    <col min="12323" max="12323" width="18" style="258" customWidth="1"/>
    <col min="12324" max="12544" width="0.85546875" style="258"/>
    <col min="12545" max="12545" width="5.85546875" style="258" customWidth="1"/>
    <col min="12546" max="12546" width="11.42578125" style="258" customWidth="1"/>
    <col min="12547" max="12547" width="30.42578125" style="258" customWidth="1"/>
    <col min="12548" max="12549" width="4.28515625" style="258" customWidth="1"/>
    <col min="12550" max="12550" width="4.140625" style="258" customWidth="1"/>
    <col min="12551" max="12551" width="3.140625" style="258" customWidth="1"/>
    <col min="12552" max="12552" width="4.140625" style="258" customWidth="1"/>
    <col min="12553" max="12553" width="3.7109375" style="258" customWidth="1"/>
    <col min="12554" max="12554" width="3.5703125" style="258" customWidth="1"/>
    <col min="12555" max="12555" width="3.42578125" style="258" customWidth="1"/>
    <col min="12556" max="12556" width="2.85546875" style="258" customWidth="1"/>
    <col min="12557" max="12557" width="4.28515625" style="258" customWidth="1"/>
    <col min="12558" max="12558" width="4" style="258" customWidth="1"/>
    <col min="12559" max="12559" width="4.42578125" style="258" customWidth="1"/>
    <col min="12560" max="12560" width="4.28515625" style="258" customWidth="1"/>
    <col min="12561" max="12561" width="3.5703125" style="258" customWidth="1"/>
    <col min="12562" max="12562" width="3.7109375" style="258" customWidth="1"/>
    <col min="12563" max="12563" width="3.28515625" style="258" customWidth="1"/>
    <col min="12564" max="12564" width="2.85546875" style="258" customWidth="1"/>
    <col min="12565" max="12565" width="4.7109375" style="258" customWidth="1"/>
    <col min="12566" max="12566" width="5" style="258" customWidth="1"/>
    <col min="12567" max="12567" width="4.85546875" style="258" customWidth="1"/>
    <col min="12568" max="12568" width="4.42578125" style="258" customWidth="1"/>
    <col min="12569" max="12569" width="3.85546875" style="258" customWidth="1"/>
    <col min="12570" max="12570" width="5.5703125" style="258" customWidth="1"/>
    <col min="12571" max="12571" width="5" style="258" customWidth="1"/>
    <col min="12572" max="12572" width="3.85546875" style="258" customWidth="1"/>
    <col min="12573" max="12573" width="15" style="258" customWidth="1"/>
    <col min="12574" max="12575" width="15.85546875" style="258" customWidth="1"/>
    <col min="12576" max="12576" width="6.7109375" style="258" customWidth="1"/>
    <col min="12577" max="12577" width="11.140625" style="258" customWidth="1"/>
    <col min="12578" max="12578" width="7.42578125" style="258" customWidth="1"/>
    <col min="12579" max="12579" width="18" style="258" customWidth="1"/>
    <col min="12580" max="12800" width="0.85546875" style="258"/>
    <col min="12801" max="12801" width="5.85546875" style="258" customWidth="1"/>
    <col min="12802" max="12802" width="11.42578125" style="258" customWidth="1"/>
    <col min="12803" max="12803" width="30.42578125" style="258" customWidth="1"/>
    <col min="12804" max="12805" width="4.28515625" style="258" customWidth="1"/>
    <col min="12806" max="12806" width="4.140625" style="258" customWidth="1"/>
    <col min="12807" max="12807" width="3.140625" style="258" customWidth="1"/>
    <col min="12808" max="12808" width="4.140625" style="258" customWidth="1"/>
    <col min="12809" max="12809" width="3.7109375" style="258" customWidth="1"/>
    <col min="12810" max="12810" width="3.5703125" style="258" customWidth="1"/>
    <col min="12811" max="12811" width="3.42578125" style="258" customWidth="1"/>
    <col min="12812" max="12812" width="2.85546875" style="258" customWidth="1"/>
    <col min="12813" max="12813" width="4.28515625" style="258" customWidth="1"/>
    <col min="12814" max="12814" width="4" style="258" customWidth="1"/>
    <col min="12815" max="12815" width="4.42578125" style="258" customWidth="1"/>
    <col min="12816" max="12816" width="4.28515625" style="258" customWidth="1"/>
    <col min="12817" max="12817" width="3.5703125" style="258" customWidth="1"/>
    <col min="12818" max="12818" width="3.7109375" style="258" customWidth="1"/>
    <col min="12819" max="12819" width="3.28515625" style="258" customWidth="1"/>
    <col min="12820" max="12820" width="2.85546875" style="258" customWidth="1"/>
    <col min="12821" max="12821" width="4.7109375" style="258" customWidth="1"/>
    <col min="12822" max="12822" width="5" style="258" customWidth="1"/>
    <col min="12823" max="12823" width="4.85546875" style="258" customWidth="1"/>
    <col min="12824" max="12824" width="4.42578125" style="258" customWidth="1"/>
    <col min="12825" max="12825" width="3.85546875" style="258" customWidth="1"/>
    <col min="12826" max="12826" width="5.5703125" style="258" customWidth="1"/>
    <col min="12827" max="12827" width="5" style="258" customWidth="1"/>
    <col min="12828" max="12828" width="3.85546875" style="258" customWidth="1"/>
    <col min="12829" max="12829" width="15" style="258" customWidth="1"/>
    <col min="12830" max="12831" width="15.85546875" style="258" customWidth="1"/>
    <col min="12832" max="12832" width="6.7109375" style="258" customWidth="1"/>
    <col min="12833" max="12833" width="11.140625" style="258" customWidth="1"/>
    <col min="12834" max="12834" width="7.42578125" style="258" customWidth="1"/>
    <col min="12835" max="12835" width="18" style="258" customWidth="1"/>
    <col min="12836" max="13056" width="0.85546875" style="258"/>
    <col min="13057" max="13057" width="5.85546875" style="258" customWidth="1"/>
    <col min="13058" max="13058" width="11.42578125" style="258" customWidth="1"/>
    <col min="13059" max="13059" width="30.42578125" style="258" customWidth="1"/>
    <col min="13060" max="13061" width="4.28515625" style="258" customWidth="1"/>
    <col min="13062" max="13062" width="4.140625" style="258" customWidth="1"/>
    <col min="13063" max="13063" width="3.140625" style="258" customWidth="1"/>
    <col min="13064" max="13064" width="4.140625" style="258" customWidth="1"/>
    <col min="13065" max="13065" width="3.7109375" style="258" customWidth="1"/>
    <col min="13066" max="13066" width="3.5703125" style="258" customWidth="1"/>
    <col min="13067" max="13067" width="3.42578125" style="258" customWidth="1"/>
    <col min="13068" max="13068" width="2.85546875" style="258" customWidth="1"/>
    <col min="13069" max="13069" width="4.28515625" style="258" customWidth="1"/>
    <col min="13070" max="13070" width="4" style="258" customWidth="1"/>
    <col min="13071" max="13071" width="4.42578125" style="258" customWidth="1"/>
    <col min="13072" max="13072" width="4.28515625" style="258" customWidth="1"/>
    <col min="13073" max="13073" width="3.5703125" style="258" customWidth="1"/>
    <col min="13074" max="13074" width="3.7109375" style="258" customWidth="1"/>
    <col min="13075" max="13075" width="3.28515625" style="258" customWidth="1"/>
    <col min="13076" max="13076" width="2.85546875" style="258" customWidth="1"/>
    <col min="13077" max="13077" width="4.7109375" style="258" customWidth="1"/>
    <col min="13078" max="13078" width="5" style="258" customWidth="1"/>
    <col min="13079" max="13079" width="4.85546875" style="258" customWidth="1"/>
    <col min="13080" max="13080" width="4.42578125" style="258" customWidth="1"/>
    <col min="13081" max="13081" width="3.85546875" style="258" customWidth="1"/>
    <col min="13082" max="13082" width="5.5703125" style="258" customWidth="1"/>
    <col min="13083" max="13083" width="5" style="258" customWidth="1"/>
    <col min="13084" max="13084" width="3.85546875" style="258" customWidth="1"/>
    <col min="13085" max="13085" width="15" style="258" customWidth="1"/>
    <col min="13086" max="13087" width="15.85546875" style="258" customWidth="1"/>
    <col min="13088" max="13088" width="6.7109375" style="258" customWidth="1"/>
    <col min="13089" max="13089" width="11.140625" style="258" customWidth="1"/>
    <col min="13090" max="13090" width="7.42578125" style="258" customWidth="1"/>
    <col min="13091" max="13091" width="18" style="258" customWidth="1"/>
    <col min="13092" max="13312" width="0.85546875" style="258"/>
    <col min="13313" max="13313" width="5.85546875" style="258" customWidth="1"/>
    <col min="13314" max="13314" width="11.42578125" style="258" customWidth="1"/>
    <col min="13315" max="13315" width="30.42578125" style="258" customWidth="1"/>
    <col min="13316" max="13317" width="4.28515625" style="258" customWidth="1"/>
    <col min="13318" max="13318" width="4.140625" style="258" customWidth="1"/>
    <col min="13319" max="13319" width="3.140625" style="258" customWidth="1"/>
    <col min="13320" max="13320" width="4.140625" style="258" customWidth="1"/>
    <col min="13321" max="13321" width="3.7109375" style="258" customWidth="1"/>
    <col min="13322" max="13322" width="3.5703125" style="258" customWidth="1"/>
    <col min="13323" max="13323" width="3.42578125" style="258" customWidth="1"/>
    <col min="13324" max="13324" width="2.85546875" style="258" customWidth="1"/>
    <col min="13325" max="13325" width="4.28515625" style="258" customWidth="1"/>
    <col min="13326" max="13326" width="4" style="258" customWidth="1"/>
    <col min="13327" max="13327" width="4.42578125" style="258" customWidth="1"/>
    <col min="13328" max="13328" width="4.28515625" style="258" customWidth="1"/>
    <col min="13329" max="13329" width="3.5703125" style="258" customWidth="1"/>
    <col min="13330" max="13330" width="3.7109375" style="258" customWidth="1"/>
    <col min="13331" max="13331" width="3.28515625" style="258" customWidth="1"/>
    <col min="13332" max="13332" width="2.85546875" style="258" customWidth="1"/>
    <col min="13333" max="13333" width="4.7109375" style="258" customWidth="1"/>
    <col min="13334" max="13334" width="5" style="258" customWidth="1"/>
    <col min="13335" max="13335" width="4.85546875" style="258" customWidth="1"/>
    <col min="13336" max="13336" width="4.42578125" style="258" customWidth="1"/>
    <col min="13337" max="13337" width="3.85546875" style="258" customWidth="1"/>
    <col min="13338" max="13338" width="5.5703125" style="258" customWidth="1"/>
    <col min="13339" max="13339" width="5" style="258" customWidth="1"/>
    <col min="13340" max="13340" width="3.85546875" style="258" customWidth="1"/>
    <col min="13341" max="13341" width="15" style="258" customWidth="1"/>
    <col min="13342" max="13343" width="15.85546875" style="258" customWidth="1"/>
    <col min="13344" max="13344" width="6.7109375" style="258" customWidth="1"/>
    <col min="13345" max="13345" width="11.140625" style="258" customWidth="1"/>
    <col min="13346" max="13346" width="7.42578125" style="258" customWidth="1"/>
    <col min="13347" max="13347" width="18" style="258" customWidth="1"/>
    <col min="13348" max="13568" width="0.85546875" style="258"/>
    <col min="13569" max="13569" width="5.85546875" style="258" customWidth="1"/>
    <col min="13570" max="13570" width="11.42578125" style="258" customWidth="1"/>
    <col min="13571" max="13571" width="30.42578125" style="258" customWidth="1"/>
    <col min="13572" max="13573" width="4.28515625" style="258" customWidth="1"/>
    <col min="13574" max="13574" width="4.140625" style="258" customWidth="1"/>
    <col min="13575" max="13575" width="3.140625" style="258" customWidth="1"/>
    <col min="13576" max="13576" width="4.140625" style="258" customWidth="1"/>
    <col min="13577" max="13577" width="3.7109375" style="258" customWidth="1"/>
    <col min="13578" max="13578" width="3.5703125" style="258" customWidth="1"/>
    <col min="13579" max="13579" width="3.42578125" style="258" customWidth="1"/>
    <col min="13580" max="13580" width="2.85546875" style="258" customWidth="1"/>
    <col min="13581" max="13581" width="4.28515625" style="258" customWidth="1"/>
    <col min="13582" max="13582" width="4" style="258" customWidth="1"/>
    <col min="13583" max="13583" width="4.42578125" style="258" customWidth="1"/>
    <col min="13584" max="13584" width="4.28515625" style="258" customWidth="1"/>
    <col min="13585" max="13585" width="3.5703125" style="258" customWidth="1"/>
    <col min="13586" max="13586" width="3.7109375" style="258" customWidth="1"/>
    <col min="13587" max="13587" width="3.28515625" style="258" customWidth="1"/>
    <col min="13588" max="13588" width="2.85546875" style="258" customWidth="1"/>
    <col min="13589" max="13589" width="4.7109375" style="258" customWidth="1"/>
    <col min="13590" max="13590" width="5" style="258" customWidth="1"/>
    <col min="13591" max="13591" width="4.85546875" style="258" customWidth="1"/>
    <col min="13592" max="13592" width="4.42578125" style="258" customWidth="1"/>
    <col min="13593" max="13593" width="3.85546875" style="258" customWidth="1"/>
    <col min="13594" max="13594" width="5.5703125" style="258" customWidth="1"/>
    <col min="13595" max="13595" width="5" style="258" customWidth="1"/>
    <col min="13596" max="13596" width="3.85546875" style="258" customWidth="1"/>
    <col min="13597" max="13597" width="15" style="258" customWidth="1"/>
    <col min="13598" max="13599" width="15.85546875" style="258" customWidth="1"/>
    <col min="13600" max="13600" width="6.7109375" style="258" customWidth="1"/>
    <col min="13601" max="13601" width="11.140625" style="258" customWidth="1"/>
    <col min="13602" max="13602" width="7.42578125" style="258" customWidth="1"/>
    <col min="13603" max="13603" width="18" style="258" customWidth="1"/>
    <col min="13604" max="13824" width="0.85546875" style="258"/>
    <col min="13825" max="13825" width="5.85546875" style="258" customWidth="1"/>
    <col min="13826" max="13826" width="11.42578125" style="258" customWidth="1"/>
    <col min="13827" max="13827" width="30.42578125" style="258" customWidth="1"/>
    <col min="13828" max="13829" width="4.28515625" style="258" customWidth="1"/>
    <col min="13830" max="13830" width="4.140625" style="258" customWidth="1"/>
    <col min="13831" max="13831" width="3.140625" style="258" customWidth="1"/>
    <col min="13832" max="13832" width="4.140625" style="258" customWidth="1"/>
    <col min="13833" max="13833" width="3.7109375" style="258" customWidth="1"/>
    <col min="13834" max="13834" width="3.5703125" style="258" customWidth="1"/>
    <col min="13835" max="13835" width="3.42578125" style="258" customWidth="1"/>
    <col min="13836" max="13836" width="2.85546875" style="258" customWidth="1"/>
    <col min="13837" max="13837" width="4.28515625" style="258" customWidth="1"/>
    <col min="13838" max="13838" width="4" style="258" customWidth="1"/>
    <col min="13839" max="13839" width="4.42578125" style="258" customWidth="1"/>
    <col min="13840" max="13840" width="4.28515625" style="258" customWidth="1"/>
    <col min="13841" max="13841" width="3.5703125" style="258" customWidth="1"/>
    <col min="13842" max="13842" width="3.7109375" style="258" customWidth="1"/>
    <col min="13843" max="13843" width="3.28515625" style="258" customWidth="1"/>
    <col min="13844" max="13844" width="2.85546875" style="258" customWidth="1"/>
    <col min="13845" max="13845" width="4.7109375" style="258" customWidth="1"/>
    <col min="13846" max="13846" width="5" style="258" customWidth="1"/>
    <col min="13847" max="13847" width="4.85546875" style="258" customWidth="1"/>
    <col min="13848" max="13848" width="4.42578125" style="258" customWidth="1"/>
    <col min="13849" max="13849" width="3.85546875" style="258" customWidth="1"/>
    <col min="13850" max="13850" width="5.5703125" style="258" customWidth="1"/>
    <col min="13851" max="13851" width="5" style="258" customWidth="1"/>
    <col min="13852" max="13852" width="3.85546875" style="258" customWidth="1"/>
    <col min="13853" max="13853" width="15" style="258" customWidth="1"/>
    <col min="13854" max="13855" width="15.85546875" style="258" customWidth="1"/>
    <col min="13856" max="13856" width="6.7109375" style="258" customWidth="1"/>
    <col min="13857" max="13857" width="11.140625" style="258" customWidth="1"/>
    <col min="13858" max="13858" width="7.42578125" style="258" customWidth="1"/>
    <col min="13859" max="13859" width="18" style="258" customWidth="1"/>
    <col min="13860" max="14080" width="0.85546875" style="258"/>
    <col min="14081" max="14081" width="5.85546875" style="258" customWidth="1"/>
    <col min="14082" max="14082" width="11.42578125" style="258" customWidth="1"/>
    <col min="14083" max="14083" width="30.42578125" style="258" customWidth="1"/>
    <col min="14084" max="14085" width="4.28515625" style="258" customWidth="1"/>
    <col min="14086" max="14086" width="4.140625" style="258" customWidth="1"/>
    <col min="14087" max="14087" width="3.140625" style="258" customWidth="1"/>
    <col min="14088" max="14088" width="4.140625" style="258" customWidth="1"/>
    <col min="14089" max="14089" width="3.7109375" style="258" customWidth="1"/>
    <col min="14090" max="14090" width="3.5703125" style="258" customWidth="1"/>
    <col min="14091" max="14091" width="3.42578125" style="258" customWidth="1"/>
    <col min="14092" max="14092" width="2.85546875" style="258" customWidth="1"/>
    <col min="14093" max="14093" width="4.28515625" style="258" customWidth="1"/>
    <col min="14094" max="14094" width="4" style="258" customWidth="1"/>
    <col min="14095" max="14095" width="4.42578125" style="258" customWidth="1"/>
    <col min="14096" max="14096" width="4.28515625" style="258" customWidth="1"/>
    <col min="14097" max="14097" width="3.5703125" style="258" customWidth="1"/>
    <col min="14098" max="14098" width="3.7109375" style="258" customWidth="1"/>
    <col min="14099" max="14099" width="3.28515625" style="258" customWidth="1"/>
    <col min="14100" max="14100" width="2.85546875" style="258" customWidth="1"/>
    <col min="14101" max="14101" width="4.7109375" style="258" customWidth="1"/>
    <col min="14102" max="14102" width="5" style="258" customWidth="1"/>
    <col min="14103" max="14103" width="4.85546875" style="258" customWidth="1"/>
    <col min="14104" max="14104" width="4.42578125" style="258" customWidth="1"/>
    <col min="14105" max="14105" width="3.85546875" style="258" customWidth="1"/>
    <col min="14106" max="14106" width="5.5703125" style="258" customWidth="1"/>
    <col min="14107" max="14107" width="5" style="258" customWidth="1"/>
    <col min="14108" max="14108" width="3.85546875" style="258" customWidth="1"/>
    <col min="14109" max="14109" width="15" style="258" customWidth="1"/>
    <col min="14110" max="14111" width="15.85546875" style="258" customWidth="1"/>
    <col min="14112" max="14112" width="6.7109375" style="258" customWidth="1"/>
    <col min="14113" max="14113" width="11.140625" style="258" customWidth="1"/>
    <col min="14114" max="14114" width="7.42578125" style="258" customWidth="1"/>
    <col min="14115" max="14115" width="18" style="258" customWidth="1"/>
    <col min="14116" max="14336" width="0.85546875" style="258"/>
    <col min="14337" max="14337" width="5.85546875" style="258" customWidth="1"/>
    <col min="14338" max="14338" width="11.42578125" style="258" customWidth="1"/>
    <col min="14339" max="14339" width="30.42578125" style="258" customWidth="1"/>
    <col min="14340" max="14341" width="4.28515625" style="258" customWidth="1"/>
    <col min="14342" max="14342" width="4.140625" style="258" customWidth="1"/>
    <col min="14343" max="14343" width="3.140625" style="258" customWidth="1"/>
    <col min="14344" max="14344" width="4.140625" style="258" customWidth="1"/>
    <col min="14345" max="14345" width="3.7109375" style="258" customWidth="1"/>
    <col min="14346" max="14346" width="3.5703125" style="258" customWidth="1"/>
    <col min="14347" max="14347" width="3.42578125" style="258" customWidth="1"/>
    <col min="14348" max="14348" width="2.85546875" style="258" customWidth="1"/>
    <col min="14349" max="14349" width="4.28515625" style="258" customWidth="1"/>
    <col min="14350" max="14350" width="4" style="258" customWidth="1"/>
    <col min="14351" max="14351" width="4.42578125" style="258" customWidth="1"/>
    <col min="14352" max="14352" width="4.28515625" style="258" customWidth="1"/>
    <col min="14353" max="14353" width="3.5703125" style="258" customWidth="1"/>
    <col min="14354" max="14354" width="3.7109375" style="258" customWidth="1"/>
    <col min="14355" max="14355" width="3.28515625" style="258" customWidth="1"/>
    <col min="14356" max="14356" width="2.85546875" style="258" customWidth="1"/>
    <col min="14357" max="14357" width="4.7109375" style="258" customWidth="1"/>
    <col min="14358" max="14358" width="5" style="258" customWidth="1"/>
    <col min="14359" max="14359" width="4.85546875" style="258" customWidth="1"/>
    <col min="14360" max="14360" width="4.42578125" style="258" customWidth="1"/>
    <col min="14361" max="14361" width="3.85546875" style="258" customWidth="1"/>
    <col min="14362" max="14362" width="5.5703125" style="258" customWidth="1"/>
    <col min="14363" max="14363" width="5" style="258" customWidth="1"/>
    <col min="14364" max="14364" width="3.85546875" style="258" customWidth="1"/>
    <col min="14365" max="14365" width="15" style="258" customWidth="1"/>
    <col min="14366" max="14367" width="15.85546875" style="258" customWidth="1"/>
    <col min="14368" max="14368" width="6.7109375" style="258" customWidth="1"/>
    <col min="14369" max="14369" width="11.140625" style="258" customWidth="1"/>
    <col min="14370" max="14370" width="7.42578125" style="258" customWidth="1"/>
    <col min="14371" max="14371" width="18" style="258" customWidth="1"/>
    <col min="14372" max="14592" width="0.85546875" style="258"/>
    <col min="14593" max="14593" width="5.85546875" style="258" customWidth="1"/>
    <col min="14594" max="14594" width="11.42578125" style="258" customWidth="1"/>
    <col min="14595" max="14595" width="30.42578125" style="258" customWidth="1"/>
    <col min="14596" max="14597" width="4.28515625" style="258" customWidth="1"/>
    <col min="14598" max="14598" width="4.140625" style="258" customWidth="1"/>
    <col min="14599" max="14599" width="3.140625" style="258" customWidth="1"/>
    <col min="14600" max="14600" width="4.140625" style="258" customWidth="1"/>
    <col min="14601" max="14601" width="3.7109375" style="258" customWidth="1"/>
    <col min="14602" max="14602" width="3.5703125" style="258" customWidth="1"/>
    <col min="14603" max="14603" width="3.42578125" style="258" customWidth="1"/>
    <col min="14604" max="14604" width="2.85546875" style="258" customWidth="1"/>
    <col min="14605" max="14605" width="4.28515625" style="258" customWidth="1"/>
    <col min="14606" max="14606" width="4" style="258" customWidth="1"/>
    <col min="14607" max="14607" width="4.42578125" style="258" customWidth="1"/>
    <col min="14608" max="14608" width="4.28515625" style="258" customWidth="1"/>
    <col min="14609" max="14609" width="3.5703125" style="258" customWidth="1"/>
    <col min="14610" max="14610" width="3.7109375" style="258" customWidth="1"/>
    <col min="14611" max="14611" width="3.28515625" style="258" customWidth="1"/>
    <col min="14612" max="14612" width="2.85546875" style="258" customWidth="1"/>
    <col min="14613" max="14613" width="4.7109375" style="258" customWidth="1"/>
    <col min="14614" max="14614" width="5" style="258" customWidth="1"/>
    <col min="14615" max="14615" width="4.85546875" style="258" customWidth="1"/>
    <col min="14616" max="14616" width="4.42578125" style="258" customWidth="1"/>
    <col min="14617" max="14617" width="3.85546875" style="258" customWidth="1"/>
    <col min="14618" max="14618" width="5.5703125" style="258" customWidth="1"/>
    <col min="14619" max="14619" width="5" style="258" customWidth="1"/>
    <col min="14620" max="14620" width="3.85546875" style="258" customWidth="1"/>
    <col min="14621" max="14621" width="15" style="258" customWidth="1"/>
    <col min="14622" max="14623" width="15.85546875" style="258" customWidth="1"/>
    <col min="14624" max="14624" width="6.7109375" style="258" customWidth="1"/>
    <col min="14625" max="14625" width="11.140625" style="258" customWidth="1"/>
    <col min="14626" max="14626" width="7.42578125" style="258" customWidth="1"/>
    <col min="14627" max="14627" width="18" style="258" customWidth="1"/>
    <col min="14628" max="14848" width="0.85546875" style="258"/>
    <col min="14849" max="14849" width="5.85546875" style="258" customWidth="1"/>
    <col min="14850" max="14850" width="11.42578125" style="258" customWidth="1"/>
    <col min="14851" max="14851" width="30.42578125" style="258" customWidth="1"/>
    <col min="14852" max="14853" width="4.28515625" style="258" customWidth="1"/>
    <col min="14854" max="14854" width="4.140625" style="258" customWidth="1"/>
    <col min="14855" max="14855" width="3.140625" style="258" customWidth="1"/>
    <col min="14856" max="14856" width="4.140625" style="258" customWidth="1"/>
    <col min="14857" max="14857" width="3.7109375" style="258" customWidth="1"/>
    <col min="14858" max="14858" width="3.5703125" style="258" customWidth="1"/>
    <col min="14859" max="14859" width="3.42578125" style="258" customWidth="1"/>
    <col min="14860" max="14860" width="2.85546875" style="258" customWidth="1"/>
    <col min="14861" max="14861" width="4.28515625" style="258" customWidth="1"/>
    <col min="14862" max="14862" width="4" style="258" customWidth="1"/>
    <col min="14863" max="14863" width="4.42578125" style="258" customWidth="1"/>
    <col min="14864" max="14864" width="4.28515625" style="258" customWidth="1"/>
    <col min="14865" max="14865" width="3.5703125" style="258" customWidth="1"/>
    <col min="14866" max="14866" width="3.7109375" style="258" customWidth="1"/>
    <col min="14867" max="14867" width="3.28515625" style="258" customWidth="1"/>
    <col min="14868" max="14868" width="2.85546875" style="258" customWidth="1"/>
    <col min="14869" max="14869" width="4.7109375" style="258" customWidth="1"/>
    <col min="14870" max="14870" width="5" style="258" customWidth="1"/>
    <col min="14871" max="14871" width="4.85546875" style="258" customWidth="1"/>
    <col min="14872" max="14872" width="4.42578125" style="258" customWidth="1"/>
    <col min="14873" max="14873" width="3.85546875" style="258" customWidth="1"/>
    <col min="14874" max="14874" width="5.5703125" style="258" customWidth="1"/>
    <col min="14875" max="14875" width="5" style="258" customWidth="1"/>
    <col min="14876" max="14876" width="3.85546875" style="258" customWidth="1"/>
    <col min="14877" max="14877" width="15" style="258" customWidth="1"/>
    <col min="14878" max="14879" width="15.85546875" style="258" customWidth="1"/>
    <col min="14880" max="14880" width="6.7109375" style="258" customWidth="1"/>
    <col min="14881" max="14881" width="11.140625" style="258" customWidth="1"/>
    <col min="14882" max="14882" width="7.42578125" style="258" customWidth="1"/>
    <col min="14883" max="14883" width="18" style="258" customWidth="1"/>
    <col min="14884" max="15104" width="0.85546875" style="258"/>
    <col min="15105" max="15105" width="5.85546875" style="258" customWidth="1"/>
    <col min="15106" max="15106" width="11.42578125" style="258" customWidth="1"/>
    <col min="15107" max="15107" width="30.42578125" style="258" customWidth="1"/>
    <col min="15108" max="15109" width="4.28515625" style="258" customWidth="1"/>
    <col min="15110" max="15110" width="4.140625" style="258" customWidth="1"/>
    <col min="15111" max="15111" width="3.140625" style="258" customWidth="1"/>
    <col min="15112" max="15112" width="4.140625" style="258" customWidth="1"/>
    <col min="15113" max="15113" width="3.7109375" style="258" customWidth="1"/>
    <col min="15114" max="15114" width="3.5703125" style="258" customWidth="1"/>
    <col min="15115" max="15115" width="3.42578125" style="258" customWidth="1"/>
    <col min="15116" max="15116" width="2.85546875" style="258" customWidth="1"/>
    <col min="15117" max="15117" width="4.28515625" style="258" customWidth="1"/>
    <col min="15118" max="15118" width="4" style="258" customWidth="1"/>
    <col min="15119" max="15119" width="4.42578125" style="258" customWidth="1"/>
    <col min="15120" max="15120" width="4.28515625" style="258" customWidth="1"/>
    <col min="15121" max="15121" width="3.5703125" style="258" customWidth="1"/>
    <col min="15122" max="15122" width="3.7109375" style="258" customWidth="1"/>
    <col min="15123" max="15123" width="3.28515625" style="258" customWidth="1"/>
    <col min="15124" max="15124" width="2.85546875" style="258" customWidth="1"/>
    <col min="15125" max="15125" width="4.7109375" style="258" customWidth="1"/>
    <col min="15126" max="15126" width="5" style="258" customWidth="1"/>
    <col min="15127" max="15127" width="4.85546875" style="258" customWidth="1"/>
    <col min="15128" max="15128" width="4.42578125" style="258" customWidth="1"/>
    <col min="15129" max="15129" width="3.85546875" style="258" customWidth="1"/>
    <col min="15130" max="15130" width="5.5703125" style="258" customWidth="1"/>
    <col min="15131" max="15131" width="5" style="258" customWidth="1"/>
    <col min="15132" max="15132" width="3.85546875" style="258" customWidth="1"/>
    <col min="15133" max="15133" width="15" style="258" customWidth="1"/>
    <col min="15134" max="15135" width="15.85546875" style="258" customWidth="1"/>
    <col min="15136" max="15136" width="6.7109375" style="258" customWidth="1"/>
    <col min="15137" max="15137" width="11.140625" style="258" customWidth="1"/>
    <col min="15138" max="15138" width="7.42578125" style="258" customWidth="1"/>
    <col min="15139" max="15139" width="18" style="258" customWidth="1"/>
    <col min="15140" max="15360" width="0.85546875" style="258"/>
    <col min="15361" max="15361" width="5.85546875" style="258" customWidth="1"/>
    <col min="15362" max="15362" width="11.42578125" style="258" customWidth="1"/>
    <col min="15363" max="15363" width="30.42578125" style="258" customWidth="1"/>
    <col min="15364" max="15365" width="4.28515625" style="258" customWidth="1"/>
    <col min="15366" max="15366" width="4.140625" style="258" customWidth="1"/>
    <col min="15367" max="15367" width="3.140625" style="258" customWidth="1"/>
    <col min="15368" max="15368" width="4.140625" style="258" customWidth="1"/>
    <col min="15369" max="15369" width="3.7109375" style="258" customWidth="1"/>
    <col min="15370" max="15370" width="3.5703125" style="258" customWidth="1"/>
    <col min="15371" max="15371" width="3.42578125" style="258" customWidth="1"/>
    <col min="15372" max="15372" width="2.85546875" style="258" customWidth="1"/>
    <col min="15373" max="15373" width="4.28515625" style="258" customWidth="1"/>
    <col min="15374" max="15374" width="4" style="258" customWidth="1"/>
    <col min="15375" max="15375" width="4.42578125" style="258" customWidth="1"/>
    <col min="15376" max="15376" width="4.28515625" style="258" customWidth="1"/>
    <col min="15377" max="15377" width="3.5703125" style="258" customWidth="1"/>
    <col min="15378" max="15378" width="3.7109375" style="258" customWidth="1"/>
    <col min="15379" max="15379" width="3.28515625" style="258" customWidth="1"/>
    <col min="15380" max="15380" width="2.85546875" style="258" customWidth="1"/>
    <col min="15381" max="15381" width="4.7109375" style="258" customWidth="1"/>
    <col min="15382" max="15382" width="5" style="258" customWidth="1"/>
    <col min="15383" max="15383" width="4.85546875" style="258" customWidth="1"/>
    <col min="15384" max="15384" width="4.42578125" style="258" customWidth="1"/>
    <col min="15385" max="15385" width="3.85546875" style="258" customWidth="1"/>
    <col min="15386" max="15386" width="5.5703125" style="258" customWidth="1"/>
    <col min="15387" max="15387" width="5" style="258" customWidth="1"/>
    <col min="15388" max="15388" width="3.85546875" style="258" customWidth="1"/>
    <col min="15389" max="15389" width="15" style="258" customWidth="1"/>
    <col min="15390" max="15391" width="15.85546875" style="258" customWidth="1"/>
    <col min="15392" max="15392" width="6.7109375" style="258" customWidth="1"/>
    <col min="15393" max="15393" width="11.140625" style="258" customWidth="1"/>
    <col min="15394" max="15394" width="7.42578125" style="258" customWidth="1"/>
    <col min="15395" max="15395" width="18" style="258" customWidth="1"/>
    <col min="15396" max="15616" width="0.85546875" style="258"/>
    <col min="15617" max="15617" width="5.85546875" style="258" customWidth="1"/>
    <col min="15618" max="15618" width="11.42578125" style="258" customWidth="1"/>
    <col min="15619" max="15619" width="30.42578125" style="258" customWidth="1"/>
    <col min="15620" max="15621" width="4.28515625" style="258" customWidth="1"/>
    <col min="15622" max="15622" width="4.140625" style="258" customWidth="1"/>
    <col min="15623" max="15623" width="3.140625" style="258" customWidth="1"/>
    <col min="15624" max="15624" width="4.140625" style="258" customWidth="1"/>
    <col min="15625" max="15625" width="3.7109375" style="258" customWidth="1"/>
    <col min="15626" max="15626" width="3.5703125" style="258" customWidth="1"/>
    <col min="15627" max="15627" width="3.42578125" style="258" customWidth="1"/>
    <col min="15628" max="15628" width="2.85546875" style="258" customWidth="1"/>
    <col min="15629" max="15629" width="4.28515625" style="258" customWidth="1"/>
    <col min="15630" max="15630" width="4" style="258" customWidth="1"/>
    <col min="15631" max="15631" width="4.42578125" style="258" customWidth="1"/>
    <col min="15632" max="15632" width="4.28515625" style="258" customWidth="1"/>
    <col min="15633" max="15633" width="3.5703125" style="258" customWidth="1"/>
    <col min="15634" max="15634" width="3.7109375" style="258" customWidth="1"/>
    <col min="15635" max="15635" width="3.28515625" style="258" customWidth="1"/>
    <col min="15636" max="15636" width="2.85546875" style="258" customWidth="1"/>
    <col min="15637" max="15637" width="4.7109375" style="258" customWidth="1"/>
    <col min="15638" max="15638" width="5" style="258" customWidth="1"/>
    <col min="15639" max="15639" width="4.85546875" style="258" customWidth="1"/>
    <col min="15640" max="15640" width="4.42578125" style="258" customWidth="1"/>
    <col min="15641" max="15641" width="3.85546875" style="258" customWidth="1"/>
    <col min="15642" max="15642" width="5.5703125" style="258" customWidth="1"/>
    <col min="15643" max="15643" width="5" style="258" customWidth="1"/>
    <col min="15644" max="15644" width="3.85546875" style="258" customWidth="1"/>
    <col min="15645" max="15645" width="15" style="258" customWidth="1"/>
    <col min="15646" max="15647" width="15.85546875" style="258" customWidth="1"/>
    <col min="15648" max="15648" width="6.7109375" style="258" customWidth="1"/>
    <col min="15649" max="15649" width="11.140625" style="258" customWidth="1"/>
    <col min="15650" max="15650" width="7.42578125" style="258" customWidth="1"/>
    <col min="15651" max="15651" width="18" style="258" customWidth="1"/>
    <col min="15652" max="15872" width="0.85546875" style="258"/>
    <col min="15873" max="15873" width="5.85546875" style="258" customWidth="1"/>
    <col min="15874" max="15874" width="11.42578125" style="258" customWidth="1"/>
    <col min="15875" max="15875" width="30.42578125" style="258" customWidth="1"/>
    <col min="15876" max="15877" width="4.28515625" style="258" customWidth="1"/>
    <col min="15878" max="15878" width="4.140625" style="258" customWidth="1"/>
    <col min="15879" max="15879" width="3.140625" style="258" customWidth="1"/>
    <col min="15880" max="15880" width="4.140625" style="258" customWidth="1"/>
    <col min="15881" max="15881" width="3.7109375" style="258" customWidth="1"/>
    <col min="15882" max="15882" width="3.5703125" style="258" customWidth="1"/>
    <col min="15883" max="15883" width="3.42578125" style="258" customWidth="1"/>
    <col min="15884" max="15884" width="2.85546875" style="258" customWidth="1"/>
    <col min="15885" max="15885" width="4.28515625" style="258" customWidth="1"/>
    <col min="15886" max="15886" width="4" style="258" customWidth="1"/>
    <col min="15887" max="15887" width="4.42578125" style="258" customWidth="1"/>
    <col min="15888" max="15888" width="4.28515625" style="258" customWidth="1"/>
    <col min="15889" max="15889" width="3.5703125" style="258" customWidth="1"/>
    <col min="15890" max="15890" width="3.7109375" style="258" customWidth="1"/>
    <col min="15891" max="15891" width="3.28515625" style="258" customWidth="1"/>
    <col min="15892" max="15892" width="2.85546875" style="258" customWidth="1"/>
    <col min="15893" max="15893" width="4.7109375" style="258" customWidth="1"/>
    <col min="15894" max="15894" width="5" style="258" customWidth="1"/>
    <col min="15895" max="15895" width="4.85546875" style="258" customWidth="1"/>
    <col min="15896" max="15896" width="4.42578125" style="258" customWidth="1"/>
    <col min="15897" max="15897" width="3.85546875" style="258" customWidth="1"/>
    <col min="15898" max="15898" width="5.5703125" style="258" customWidth="1"/>
    <col min="15899" max="15899" width="5" style="258" customWidth="1"/>
    <col min="15900" max="15900" width="3.85546875" style="258" customWidth="1"/>
    <col min="15901" max="15901" width="15" style="258" customWidth="1"/>
    <col min="15902" max="15903" width="15.85546875" style="258" customWidth="1"/>
    <col min="15904" max="15904" width="6.7109375" style="258" customWidth="1"/>
    <col min="15905" max="15905" width="11.140625" style="258" customWidth="1"/>
    <col min="15906" max="15906" width="7.42578125" style="258" customWidth="1"/>
    <col min="15907" max="15907" width="18" style="258" customWidth="1"/>
    <col min="15908" max="16128" width="0.85546875" style="258"/>
    <col min="16129" max="16129" width="5.85546875" style="258" customWidth="1"/>
    <col min="16130" max="16130" width="11.42578125" style="258" customWidth="1"/>
    <col min="16131" max="16131" width="30.42578125" style="258" customWidth="1"/>
    <col min="16132" max="16133" width="4.28515625" style="258" customWidth="1"/>
    <col min="16134" max="16134" width="4.140625" style="258" customWidth="1"/>
    <col min="16135" max="16135" width="3.140625" style="258" customWidth="1"/>
    <col min="16136" max="16136" width="4.140625" style="258" customWidth="1"/>
    <col min="16137" max="16137" width="3.7109375" style="258" customWidth="1"/>
    <col min="16138" max="16138" width="3.5703125" style="258" customWidth="1"/>
    <col min="16139" max="16139" width="3.42578125" style="258" customWidth="1"/>
    <col min="16140" max="16140" width="2.85546875" style="258" customWidth="1"/>
    <col min="16141" max="16141" width="4.28515625" style="258" customWidth="1"/>
    <col min="16142" max="16142" width="4" style="258" customWidth="1"/>
    <col min="16143" max="16143" width="4.42578125" style="258" customWidth="1"/>
    <col min="16144" max="16144" width="4.28515625" style="258" customWidth="1"/>
    <col min="16145" max="16145" width="3.5703125" style="258" customWidth="1"/>
    <col min="16146" max="16146" width="3.7109375" style="258" customWidth="1"/>
    <col min="16147" max="16147" width="3.28515625" style="258" customWidth="1"/>
    <col min="16148" max="16148" width="2.85546875" style="258" customWidth="1"/>
    <col min="16149" max="16149" width="4.7109375" style="258" customWidth="1"/>
    <col min="16150" max="16150" width="5" style="258" customWidth="1"/>
    <col min="16151" max="16151" width="4.85546875" style="258" customWidth="1"/>
    <col min="16152" max="16152" width="4.42578125" style="258" customWidth="1"/>
    <col min="16153" max="16153" width="3.85546875" style="258" customWidth="1"/>
    <col min="16154" max="16154" width="5.5703125" style="258" customWidth="1"/>
    <col min="16155" max="16155" width="5" style="258" customWidth="1"/>
    <col min="16156" max="16156" width="3.85546875" style="258" customWidth="1"/>
    <col min="16157" max="16157" width="15" style="258" customWidth="1"/>
    <col min="16158" max="16159" width="15.85546875" style="258" customWidth="1"/>
    <col min="16160" max="16160" width="6.7109375" style="258" customWidth="1"/>
    <col min="16161" max="16161" width="11.140625" style="258" customWidth="1"/>
    <col min="16162" max="16162" width="7.42578125" style="258" customWidth="1"/>
    <col min="16163" max="16163" width="18" style="258" customWidth="1"/>
    <col min="16164" max="16384" width="0.85546875" style="258"/>
  </cols>
  <sheetData>
    <row r="1" spans="1:35" ht="3" customHeight="1" x14ac:dyDescent="0.2"/>
    <row r="2" spans="1:35" s="267" customFormat="1" ht="53.25" customHeight="1" x14ac:dyDescent="0.2">
      <c r="A2" s="261" t="s">
        <v>458</v>
      </c>
      <c r="B2" s="261" t="s">
        <v>459</v>
      </c>
      <c r="C2" s="261" t="s">
        <v>460</v>
      </c>
      <c r="D2" s="261" t="s">
        <v>461</v>
      </c>
      <c r="E2" s="261" t="s">
        <v>462</v>
      </c>
      <c r="F2" s="261" t="s">
        <v>463</v>
      </c>
      <c r="G2" s="261" t="s">
        <v>464</v>
      </c>
      <c r="H2" s="261" t="s">
        <v>465</v>
      </c>
      <c r="I2" s="262" t="s">
        <v>466</v>
      </c>
      <c r="J2" s="263"/>
      <c r="K2" s="263"/>
      <c r="L2" s="263"/>
      <c r="M2" s="263"/>
      <c r="N2" s="263"/>
      <c r="O2" s="263"/>
      <c r="P2" s="264"/>
      <c r="Q2" s="262" t="s">
        <v>467</v>
      </c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4"/>
      <c r="AC2" s="265" t="s">
        <v>468</v>
      </c>
      <c r="AD2" s="265" t="s">
        <v>469</v>
      </c>
      <c r="AE2" s="265" t="s">
        <v>470</v>
      </c>
      <c r="AF2" s="261" t="s">
        <v>471</v>
      </c>
      <c r="AG2" s="261" t="s">
        <v>472</v>
      </c>
      <c r="AH2" s="261" t="s">
        <v>473</v>
      </c>
      <c r="AI2" s="266" t="s">
        <v>474</v>
      </c>
    </row>
    <row r="3" spans="1:35" s="267" customFormat="1" ht="33.75" customHeight="1" x14ac:dyDescent="0.2">
      <c r="A3" s="268"/>
      <c r="B3" s="268"/>
      <c r="C3" s="268"/>
      <c r="D3" s="268"/>
      <c r="E3" s="268"/>
      <c r="F3" s="268"/>
      <c r="G3" s="268"/>
      <c r="H3" s="268"/>
      <c r="I3" s="262" t="s">
        <v>475</v>
      </c>
      <c r="J3" s="263"/>
      <c r="K3" s="263"/>
      <c r="L3" s="263"/>
      <c r="M3" s="264"/>
      <c r="N3" s="261" t="s">
        <v>476</v>
      </c>
      <c r="O3" s="261" t="s">
        <v>477</v>
      </c>
      <c r="P3" s="261" t="s">
        <v>478</v>
      </c>
      <c r="Q3" s="262" t="s">
        <v>475</v>
      </c>
      <c r="R3" s="263"/>
      <c r="S3" s="263"/>
      <c r="T3" s="263"/>
      <c r="U3" s="263"/>
      <c r="V3" s="263"/>
      <c r="W3" s="263"/>
      <c r="X3" s="263"/>
      <c r="Y3" s="264"/>
      <c r="Z3" s="261" t="s">
        <v>476</v>
      </c>
      <c r="AA3" s="261" t="s">
        <v>477</v>
      </c>
      <c r="AB3" s="261" t="s">
        <v>479</v>
      </c>
      <c r="AC3" s="269"/>
      <c r="AD3" s="269"/>
      <c r="AE3" s="269"/>
      <c r="AF3" s="268"/>
      <c r="AG3" s="268"/>
      <c r="AH3" s="268"/>
      <c r="AI3" s="270"/>
    </row>
    <row r="4" spans="1:35" s="267" customFormat="1" ht="102" customHeight="1" x14ac:dyDescent="0.2">
      <c r="A4" s="268"/>
      <c r="B4" s="268"/>
      <c r="C4" s="268"/>
      <c r="D4" s="268"/>
      <c r="E4" s="268"/>
      <c r="F4" s="268"/>
      <c r="G4" s="268"/>
      <c r="H4" s="268"/>
      <c r="I4" s="271" t="s">
        <v>480</v>
      </c>
      <c r="J4" s="272"/>
      <c r="K4" s="271" t="s">
        <v>481</v>
      </c>
      <c r="L4" s="272"/>
      <c r="M4" s="261" t="s">
        <v>482</v>
      </c>
      <c r="N4" s="268"/>
      <c r="O4" s="268"/>
      <c r="P4" s="268"/>
      <c r="Q4" s="271" t="s">
        <v>480</v>
      </c>
      <c r="R4" s="272"/>
      <c r="S4" s="271" t="s">
        <v>481</v>
      </c>
      <c r="T4" s="272"/>
      <c r="U4" s="261" t="s">
        <v>482</v>
      </c>
      <c r="V4" s="261" t="s">
        <v>483</v>
      </c>
      <c r="W4" s="261" t="s">
        <v>484</v>
      </c>
      <c r="X4" s="261" t="s">
        <v>485</v>
      </c>
      <c r="Y4" s="261" t="s">
        <v>486</v>
      </c>
      <c r="Z4" s="268"/>
      <c r="AA4" s="268"/>
      <c r="AB4" s="268"/>
      <c r="AC4" s="269"/>
      <c r="AD4" s="269"/>
      <c r="AE4" s="269"/>
      <c r="AF4" s="268"/>
      <c r="AG4" s="268"/>
      <c r="AH4" s="268"/>
      <c r="AI4" s="270"/>
    </row>
    <row r="5" spans="1:35" s="267" customFormat="1" ht="60.75" customHeight="1" x14ac:dyDescent="0.2">
      <c r="A5" s="273"/>
      <c r="B5" s="273"/>
      <c r="C5" s="273"/>
      <c r="D5" s="273"/>
      <c r="E5" s="273"/>
      <c r="F5" s="273"/>
      <c r="G5" s="273"/>
      <c r="H5" s="273"/>
      <c r="I5" s="274" t="s">
        <v>487</v>
      </c>
      <c r="J5" s="274" t="s">
        <v>488</v>
      </c>
      <c r="K5" s="274" t="s">
        <v>487</v>
      </c>
      <c r="L5" s="274" t="s">
        <v>488</v>
      </c>
      <c r="M5" s="273"/>
      <c r="N5" s="273"/>
      <c r="O5" s="273"/>
      <c r="P5" s="273"/>
      <c r="Q5" s="274" t="s">
        <v>487</v>
      </c>
      <c r="R5" s="274" t="s">
        <v>488</v>
      </c>
      <c r="S5" s="274" t="s">
        <v>487</v>
      </c>
      <c r="T5" s="274" t="s">
        <v>488</v>
      </c>
      <c r="U5" s="273"/>
      <c r="V5" s="273"/>
      <c r="W5" s="273"/>
      <c r="X5" s="273"/>
      <c r="Y5" s="273"/>
      <c r="Z5" s="273"/>
      <c r="AA5" s="273"/>
      <c r="AB5" s="273"/>
      <c r="AC5" s="275"/>
      <c r="AD5" s="275"/>
      <c r="AE5" s="275"/>
      <c r="AF5" s="273"/>
      <c r="AG5" s="273"/>
      <c r="AH5" s="273"/>
      <c r="AI5" s="276"/>
    </row>
    <row r="6" spans="1:35" s="267" customFormat="1" ht="11.25" customHeight="1" x14ac:dyDescent="0.2">
      <c r="A6" s="277">
        <v>1</v>
      </c>
      <c r="B6" s="278">
        <v>2</v>
      </c>
      <c r="C6" s="279">
        <v>3</v>
      </c>
      <c r="D6" s="277">
        <v>4</v>
      </c>
      <c r="E6" s="277">
        <v>5</v>
      </c>
      <c r="F6" s="277">
        <v>6</v>
      </c>
      <c r="G6" s="277">
        <v>7</v>
      </c>
      <c r="H6" s="277">
        <v>8</v>
      </c>
      <c r="I6" s="277">
        <v>9</v>
      </c>
      <c r="J6" s="277">
        <v>10</v>
      </c>
      <c r="K6" s="277">
        <v>11</v>
      </c>
      <c r="L6" s="277">
        <v>12</v>
      </c>
      <c r="M6" s="277">
        <v>13</v>
      </c>
      <c r="N6" s="277">
        <v>14</v>
      </c>
      <c r="O6" s="277">
        <v>15</v>
      </c>
      <c r="P6" s="277">
        <v>16</v>
      </c>
      <c r="Q6" s="277">
        <v>17</v>
      </c>
      <c r="R6" s="277">
        <v>18</v>
      </c>
      <c r="S6" s="277">
        <v>19</v>
      </c>
      <c r="T6" s="277">
        <v>20</v>
      </c>
      <c r="U6" s="277">
        <v>21</v>
      </c>
      <c r="V6" s="277">
        <v>22</v>
      </c>
      <c r="W6" s="277">
        <v>23</v>
      </c>
      <c r="X6" s="277">
        <v>24</v>
      </c>
      <c r="Y6" s="280">
        <v>25</v>
      </c>
      <c r="Z6" s="277">
        <v>26</v>
      </c>
      <c r="AA6" s="277">
        <v>27</v>
      </c>
      <c r="AB6" s="277">
        <v>28</v>
      </c>
      <c r="AC6" s="281">
        <v>29</v>
      </c>
      <c r="AD6" s="281">
        <v>30</v>
      </c>
      <c r="AE6" s="281">
        <v>31</v>
      </c>
      <c r="AF6" s="277">
        <v>32</v>
      </c>
      <c r="AG6" s="277">
        <v>33</v>
      </c>
      <c r="AH6" s="277">
        <v>34</v>
      </c>
      <c r="AI6" s="280">
        <v>35</v>
      </c>
    </row>
    <row r="7" spans="1:35" s="267" customFormat="1" ht="24" customHeight="1" x14ac:dyDescent="0.2">
      <c r="A7" s="277">
        <v>1</v>
      </c>
      <c r="B7" s="278" t="s">
        <v>489</v>
      </c>
      <c r="C7" s="282" t="s">
        <v>490</v>
      </c>
      <c r="D7" s="280" t="s">
        <v>491</v>
      </c>
      <c r="E7" s="277">
        <v>10</v>
      </c>
      <c r="F7" s="280">
        <v>1</v>
      </c>
      <c r="G7" s="277">
        <v>0</v>
      </c>
      <c r="H7" s="277">
        <v>0</v>
      </c>
      <c r="I7" s="277">
        <v>0</v>
      </c>
      <c r="J7" s="277">
        <v>0</v>
      </c>
      <c r="K7" s="277">
        <v>0</v>
      </c>
      <c r="L7" s="277">
        <v>2</v>
      </c>
      <c r="M7" s="277">
        <v>60</v>
      </c>
      <c r="N7" s="277">
        <v>0</v>
      </c>
      <c r="O7" s="277">
        <v>0</v>
      </c>
      <c r="P7" s="277">
        <f>SUM(I7:O7)</f>
        <v>62</v>
      </c>
      <c r="Q7" s="277">
        <v>0</v>
      </c>
      <c r="R7" s="277">
        <v>0</v>
      </c>
      <c r="S7" s="277">
        <v>0</v>
      </c>
      <c r="T7" s="277">
        <v>2</v>
      </c>
      <c r="U7" s="277">
        <v>52</v>
      </c>
      <c r="V7" s="277">
        <v>52</v>
      </c>
      <c r="W7" s="277">
        <v>2</v>
      </c>
      <c r="X7" s="277">
        <v>0</v>
      </c>
      <c r="Y7" s="280">
        <f>SUM(Q7:U7)</f>
        <v>54</v>
      </c>
      <c r="Z7" s="277">
        <v>0</v>
      </c>
      <c r="AA7" s="277">
        <v>0</v>
      </c>
      <c r="AB7" s="277">
        <f>SUM(Y7:AA7)</f>
        <v>54</v>
      </c>
      <c r="AC7" s="281" t="s">
        <v>492</v>
      </c>
      <c r="AD7" s="283" t="s">
        <v>493</v>
      </c>
      <c r="AE7" s="281" t="s">
        <v>494</v>
      </c>
      <c r="AF7" s="284">
        <v>1.25</v>
      </c>
      <c r="AG7" s="284">
        <v>1.3069999999999999</v>
      </c>
      <c r="AH7" s="280" t="s">
        <v>495</v>
      </c>
      <c r="AI7" s="285" t="s">
        <v>496</v>
      </c>
    </row>
    <row r="8" spans="1:35" s="267" customFormat="1" ht="24" customHeight="1" x14ac:dyDescent="0.2">
      <c r="A8" s="277">
        <v>2</v>
      </c>
      <c r="B8" s="278" t="s">
        <v>489</v>
      </c>
      <c r="C8" s="282" t="s">
        <v>497</v>
      </c>
      <c r="D8" s="280" t="s">
        <v>491</v>
      </c>
      <c r="E8" s="277">
        <v>10</v>
      </c>
      <c r="F8" s="280">
        <v>1</v>
      </c>
      <c r="G8" s="277">
        <v>0</v>
      </c>
      <c r="H8" s="277">
        <v>0</v>
      </c>
      <c r="I8" s="277">
        <v>0</v>
      </c>
      <c r="J8" s="277">
        <v>0</v>
      </c>
      <c r="K8" s="277">
        <v>0</v>
      </c>
      <c r="L8" s="277">
        <v>0</v>
      </c>
      <c r="M8" s="277">
        <v>223</v>
      </c>
      <c r="N8" s="277">
        <v>0</v>
      </c>
      <c r="O8" s="277">
        <v>0</v>
      </c>
      <c r="P8" s="277">
        <f t="shared" ref="P8:P71" si="0">SUM(I8:O8)</f>
        <v>223</v>
      </c>
      <c r="Q8" s="277">
        <v>0</v>
      </c>
      <c r="R8" s="277">
        <v>0</v>
      </c>
      <c r="S8" s="277">
        <v>0</v>
      </c>
      <c r="T8" s="277">
        <v>0</v>
      </c>
      <c r="U8" s="277">
        <v>130</v>
      </c>
      <c r="V8" s="277">
        <v>121</v>
      </c>
      <c r="W8" s="277">
        <v>9</v>
      </c>
      <c r="X8" s="277">
        <v>0</v>
      </c>
      <c r="Y8" s="280">
        <f t="shared" ref="Y8:Y71" si="1">SUM(Q8:U8)</f>
        <v>130</v>
      </c>
      <c r="Z8" s="277">
        <v>0</v>
      </c>
      <c r="AA8" s="277">
        <v>0</v>
      </c>
      <c r="AB8" s="277">
        <f t="shared" ref="AB8:AB73" si="2">SUM(Y8:AA8)</f>
        <v>130</v>
      </c>
      <c r="AC8" s="281" t="s">
        <v>498</v>
      </c>
      <c r="AD8" s="283" t="s">
        <v>499</v>
      </c>
      <c r="AE8" s="281" t="s">
        <v>500</v>
      </c>
      <c r="AF8" s="284">
        <v>1.18</v>
      </c>
      <c r="AG8" s="284">
        <v>3.29</v>
      </c>
      <c r="AH8" s="280" t="s">
        <v>495</v>
      </c>
      <c r="AI8" s="285" t="s">
        <v>501</v>
      </c>
    </row>
    <row r="9" spans="1:35" s="267" customFormat="1" ht="24" customHeight="1" x14ac:dyDescent="0.2">
      <c r="A9" s="277">
        <v>3</v>
      </c>
      <c r="B9" s="286" t="s">
        <v>489</v>
      </c>
      <c r="C9" s="287" t="s">
        <v>502</v>
      </c>
      <c r="D9" s="280" t="s">
        <v>491</v>
      </c>
      <c r="E9" s="277">
        <v>10</v>
      </c>
      <c r="F9" s="280">
        <v>1</v>
      </c>
      <c r="G9" s="277">
        <v>0</v>
      </c>
      <c r="H9" s="277">
        <v>0</v>
      </c>
      <c r="I9" s="277">
        <v>0</v>
      </c>
      <c r="J9" s="288">
        <v>0</v>
      </c>
      <c r="K9" s="288">
        <v>0</v>
      </c>
      <c r="L9" s="288">
        <v>0</v>
      </c>
      <c r="M9" s="289">
        <v>18</v>
      </c>
      <c r="N9" s="289">
        <v>0</v>
      </c>
      <c r="O9" s="289">
        <v>0</v>
      </c>
      <c r="P9" s="277">
        <f t="shared" si="0"/>
        <v>18</v>
      </c>
      <c r="Q9" s="289">
        <v>0</v>
      </c>
      <c r="R9" s="289">
        <v>0</v>
      </c>
      <c r="S9" s="289">
        <v>0</v>
      </c>
      <c r="T9" s="289">
        <v>0</v>
      </c>
      <c r="U9" s="289">
        <v>12</v>
      </c>
      <c r="V9" s="289">
        <v>10</v>
      </c>
      <c r="W9" s="289">
        <v>2</v>
      </c>
      <c r="X9" s="289">
        <v>0</v>
      </c>
      <c r="Y9" s="280">
        <f t="shared" si="1"/>
        <v>12</v>
      </c>
      <c r="Z9" s="289">
        <v>0</v>
      </c>
      <c r="AA9" s="289">
        <v>0</v>
      </c>
      <c r="AB9" s="289">
        <f t="shared" si="2"/>
        <v>12</v>
      </c>
      <c r="AC9" s="290" t="s">
        <v>503</v>
      </c>
      <c r="AD9" s="283" t="s">
        <v>504</v>
      </c>
      <c r="AE9" s="290" t="s">
        <v>505</v>
      </c>
      <c r="AF9" s="284">
        <v>1.03</v>
      </c>
      <c r="AG9" s="284">
        <v>0.24099999999999999</v>
      </c>
      <c r="AH9" s="279" t="s">
        <v>495</v>
      </c>
      <c r="AI9" s="291" t="s">
        <v>506</v>
      </c>
    </row>
    <row r="10" spans="1:35" s="267" customFormat="1" ht="24" customHeight="1" x14ac:dyDescent="0.2">
      <c r="A10" s="277">
        <v>4</v>
      </c>
      <c r="B10" s="292" t="s">
        <v>489</v>
      </c>
      <c r="C10" s="293" t="s">
        <v>507</v>
      </c>
      <c r="D10" s="280" t="s">
        <v>491</v>
      </c>
      <c r="E10" s="277">
        <v>10</v>
      </c>
      <c r="F10" s="280">
        <v>1</v>
      </c>
      <c r="G10" s="277">
        <v>0</v>
      </c>
      <c r="H10" s="277">
        <v>0</v>
      </c>
      <c r="I10" s="294">
        <v>0</v>
      </c>
      <c r="J10" s="295">
        <v>0</v>
      </c>
      <c r="K10" s="295">
        <v>0</v>
      </c>
      <c r="L10" s="295">
        <v>0</v>
      </c>
      <c r="M10" s="296">
        <v>15</v>
      </c>
      <c r="N10" s="296">
        <v>0</v>
      </c>
      <c r="O10" s="296">
        <v>0</v>
      </c>
      <c r="P10" s="277">
        <f t="shared" si="0"/>
        <v>15</v>
      </c>
      <c r="Q10" s="296">
        <v>0</v>
      </c>
      <c r="R10" s="296">
        <v>0</v>
      </c>
      <c r="S10" s="296">
        <v>0</v>
      </c>
      <c r="T10" s="296">
        <v>0</v>
      </c>
      <c r="U10" s="296">
        <v>7</v>
      </c>
      <c r="V10" s="296">
        <v>5</v>
      </c>
      <c r="W10" s="296">
        <v>2</v>
      </c>
      <c r="X10" s="296">
        <v>0</v>
      </c>
      <c r="Y10" s="280">
        <f t="shared" si="1"/>
        <v>7</v>
      </c>
      <c r="Z10" s="296">
        <v>0</v>
      </c>
      <c r="AA10" s="296">
        <v>0</v>
      </c>
      <c r="AB10" s="296">
        <f t="shared" si="2"/>
        <v>7</v>
      </c>
      <c r="AC10" s="290" t="s">
        <v>503</v>
      </c>
      <c r="AD10" s="283" t="s">
        <v>508</v>
      </c>
      <c r="AE10" s="290" t="s">
        <v>505</v>
      </c>
      <c r="AF10" s="284">
        <v>1.03</v>
      </c>
      <c r="AG10" s="284">
        <v>0.18099999999999999</v>
      </c>
      <c r="AH10" s="297" t="s">
        <v>495</v>
      </c>
      <c r="AI10" s="291" t="s">
        <v>506</v>
      </c>
    </row>
    <row r="11" spans="1:35" s="267" customFormat="1" ht="24" customHeight="1" x14ac:dyDescent="0.2">
      <c r="A11" s="277">
        <v>5</v>
      </c>
      <c r="B11" s="278" t="s">
        <v>489</v>
      </c>
      <c r="C11" s="293" t="s">
        <v>509</v>
      </c>
      <c r="D11" s="280" t="s">
        <v>491</v>
      </c>
      <c r="E11" s="277">
        <v>10</v>
      </c>
      <c r="F11" s="280">
        <v>1</v>
      </c>
      <c r="G11" s="277">
        <v>0</v>
      </c>
      <c r="H11" s="277">
        <v>1</v>
      </c>
      <c r="I11" s="277">
        <v>0</v>
      </c>
      <c r="J11" s="277">
        <v>0</v>
      </c>
      <c r="K11" s="277">
        <v>0</v>
      </c>
      <c r="L11" s="277">
        <v>0</v>
      </c>
      <c r="M11" s="277">
        <v>0</v>
      </c>
      <c r="N11" s="277">
        <v>0</v>
      </c>
      <c r="O11" s="277">
        <v>0</v>
      </c>
      <c r="P11" s="277">
        <f t="shared" si="0"/>
        <v>0</v>
      </c>
      <c r="Q11" s="277">
        <v>0</v>
      </c>
      <c r="R11" s="277">
        <v>0</v>
      </c>
      <c r="S11" s="277">
        <v>0</v>
      </c>
      <c r="T11" s="277">
        <v>0</v>
      </c>
      <c r="U11" s="277">
        <v>0</v>
      </c>
      <c r="V11" s="277">
        <v>0</v>
      </c>
      <c r="W11" s="277">
        <v>0</v>
      </c>
      <c r="X11" s="277">
        <v>0</v>
      </c>
      <c r="Y11" s="280">
        <f t="shared" si="1"/>
        <v>0</v>
      </c>
      <c r="Z11" s="277">
        <v>0</v>
      </c>
      <c r="AA11" s="277">
        <v>0</v>
      </c>
      <c r="AB11" s="277">
        <f t="shared" si="2"/>
        <v>0</v>
      </c>
      <c r="AC11" s="281" t="s">
        <v>510</v>
      </c>
      <c r="AD11" s="281" t="s">
        <v>511</v>
      </c>
      <c r="AE11" s="281" t="s">
        <v>510</v>
      </c>
      <c r="AF11" s="284">
        <v>0</v>
      </c>
      <c r="AG11" s="284">
        <v>0</v>
      </c>
      <c r="AH11" s="280" t="s">
        <v>495</v>
      </c>
      <c r="AI11" s="285" t="s">
        <v>512</v>
      </c>
    </row>
    <row r="12" spans="1:35" s="267" customFormat="1" ht="24" customHeight="1" x14ac:dyDescent="0.2">
      <c r="A12" s="277">
        <v>6</v>
      </c>
      <c r="B12" s="292" t="s">
        <v>489</v>
      </c>
      <c r="C12" s="293" t="s">
        <v>513</v>
      </c>
      <c r="D12" s="280" t="s">
        <v>491</v>
      </c>
      <c r="E12" s="277">
        <v>10</v>
      </c>
      <c r="F12" s="280">
        <v>1</v>
      </c>
      <c r="G12" s="277">
        <v>0</v>
      </c>
      <c r="H12" s="277">
        <v>1</v>
      </c>
      <c r="I12" s="277">
        <v>0</v>
      </c>
      <c r="J12" s="277">
        <v>0</v>
      </c>
      <c r="K12" s="277">
        <v>0</v>
      </c>
      <c r="L12" s="277">
        <v>0</v>
      </c>
      <c r="M12" s="277">
        <v>0</v>
      </c>
      <c r="N12" s="277">
        <v>0</v>
      </c>
      <c r="O12" s="277">
        <v>0</v>
      </c>
      <c r="P12" s="277">
        <f t="shared" si="0"/>
        <v>0</v>
      </c>
      <c r="Q12" s="277">
        <v>0</v>
      </c>
      <c r="R12" s="277">
        <v>0</v>
      </c>
      <c r="S12" s="277">
        <v>0</v>
      </c>
      <c r="T12" s="277">
        <v>0</v>
      </c>
      <c r="U12" s="277">
        <v>0</v>
      </c>
      <c r="V12" s="277">
        <v>0</v>
      </c>
      <c r="W12" s="277">
        <v>0</v>
      </c>
      <c r="X12" s="277">
        <v>0</v>
      </c>
      <c r="Y12" s="280">
        <f t="shared" si="1"/>
        <v>0</v>
      </c>
      <c r="Z12" s="277">
        <v>0</v>
      </c>
      <c r="AA12" s="277">
        <v>0</v>
      </c>
      <c r="AB12" s="277">
        <f>SUM(Y12:AA12)</f>
        <v>0</v>
      </c>
      <c r="AC12" s="298" t="s">
        <v>514</v>
      </c>
      <c r="AD12" s="281" t="s">
        <v>515</v>
      </c>
      <c r="AE12" s="298" t="s">
        <v>514</v>
      </c>
      <c r="AF12" s="284">
        <v>0</v>
      </c>
      <c r="AG12" s="284">
        <v>0</v>
      </c>
      <c r="AH12" s="279" t="s">
        <v>495</v>
      </c>
      <c r="AI12" s="285" t="s">
        <v>516</v>
      </c>
    </row>
    <row r="13" spans="1:35" s="267" customFormat="1" ht="24" customHeight="1" x14ac:dyDescent="0.2">
      <c r="A13" s="277">
        <v>7</v>
      </c>
      <c r="B13" s="292" t="s">
        <v>489</v>
      </c>
      <c r="C13" s="293" t="s">
        <v>517</v>
      </c>
      <c r="D13" s="280" t="s">
        <v>491</v>
      </c>
      <c r="E13" s="277">
        <v>10</v>
      </c>
      <c r="F13" s="280">
        <v>1</v>
      </c>
      <c r="G13" s="277">
        <v>0</v>
      </c>
      <c r="H13" s="277">
        <v>1</v>
      </c>
      <c r="I13" s="294">
        <v>0</v>
      </c>
      <c r="J13" s="294">
        <v>0</v>
      </c>
      <c r="K13" s="294">
        <v>0</v>
      </c>
      <c r="L13" s="294">
        <v>0</v>
      </c>
      <c r="M13" s="294">
        <v>0</v>
      </c>
      <c r="N13" s="294">
        <v>0</v>
      </c>
      <c r="O13" s="294">
        <v>0</v>
      </c>
      <c r="P13" s="277">
        <f t="shared" si="0"/>
        <v>0</v>
      </c>
      <c r="Q13" s="294">
        <v>0</v>
      </c>
      <c r="R13" s="294">
        <v>0</v>
      </c>
      <c r="S13" s="294">
        <v>0</v>
      </c>
      <c r="T13" s="294">
        <v>0</v>
      </c>
      <c r="U13" s="294">
        <v>0</v>
      </c>
      <c r="V13" s="294">
        <v>0</v>
      </c>
      <c r="W13" s="294">
        <v>0</v>
      </c>
      <c r="X13" s="294">
        <v>0</v>
      </c>
      <c r="Y13" s="280">
        <f t="shared" si="1"/>
        <v>0</v>
      </c>
      <c r="Z13" s="294">
        <v>0</v>
      </c>
      <c r="AA13" s="294">
        <v>0</v>
      </c>
      <c r="AB13" s="277">
        <f>SUM(Y13:AA13)</f>
        <v>0</v>
      </c>
      <c r="AC13" s="298" t="s">
        <v>514</v>
      </c>
      <c r="AD13" s="281" t="s">
        <v>518</v>
      </c>
      <c r="AE13" s="298" t="s">
        <v>514</v>
      </c>
      <c r="AF13" s="284">
        <v>0</v>
      </c>
      <c r="AG13" s="284">
        <v>0</v>
      </c>
      <c r="AH13" s="279" t="s">
        <v>495</v>
      </c>
      <c r="AI13" s="291" t="s">
        <v>516</v>
      </c>
    </row>
    <row r="14" spans="1:35" s="267" customFormat="1" ht="24" customHeight="1" x14ac:dyDescent="0.2">
      <c r="A14" s="277">
        <v>8</v>
      </c>
      <c r="B14" s="278" t="s">
        <v>489</v>
      </c>
      <c r="C14" s="299" t="s">
        <v>519</v>
      </c>
      <c r="D14" s="280" t="s">
        <v>491</v>
      </c>
      <c r="E14" s="277">
        <v>10</v>
      </c>
      <c r="F14" s="280">
        <v>1</v>
      </c>
      <c r="G14" s="277">
        <v>0</v>
      </c>
      <c r="H14" s="277">
        <v>0</v>
      </c>
      <c r="I14" s="277">
        <v>0</v>
      </c>
      <c r="J14" s="277">
        <v>0</v>
      </c>
      <c r="K14" s="277">
        <v>0</v>
      </c>
      <c r="L14" s="277">
        <v>0</v>
      </c>
      <c r="M14" s="277">
        <v>59</v>
      </c>
      <c r="N14" s="277">
        <v>0</v>
      </c>
      <c r="O14" s="277">
        <v>0</v>
      </c>
      <c r="P14" s="277">
        <f t="shared" si="0"/>
        <v>59</v>
      </c>
      <c r="Q14" s="277">
        <v>0</v>
      </c>
      <c r="R14" s="277">
        <v>0</v>
      </c>
      <c r="S14" s="277">
        <v>0</v>
      </c>
      <c r="T14" s="277">
        <v>0</v>
      </c>
      <c r="U14" s="277">
        <v>53</v>
      </c>
      <c r="V14" s="277">
        <v>51</v>
      </c>
      <c r="W14" s="277">
        <v>2</v>
      </c>
      <c r="X14" s="277">
        <v>0</v>
      </c>
      <c r="Y14" s="280">
        <f t="shared" si="1"/>
        <v>53</v>
      </c>
      <c r="Z14" s="277">
        <v>0</v>
      </c>
      <c r="AA14" s="277">
        <v>0</v>
      </c>
      <c r="AB14" s="277">
        <f t="shared" si="2"/>
        <v>53</v>
      </c>
      <c r="AC14" s="281" t="s">
        <v>520</v>
      </c>
      <c r="AD14" s="281" t="s">
        <v>521</v>
      </c>
      <c r="AE14" s="281" t="s">
        <v>522</v>
      </c>
      <c r="AF14" s="284">
        <v>1</v>
      </c>
      <c r="AG14" s="284">
        <v>0.40600000000000003</v>
      </c>
      <c r="AH14" s="280" t="s">
        <v>495</v>
      </c>
      <c r="AI14" s="285" t="s">
        <v>523</v>
      </c>
    </row>
    <row r="15" spans="1:35" s="267" customFormat="1" ht="24" customHeight="1" x14ac:dyDescent="0.2">
      <c r="A15" s="277">
        <v>9</v>
      </c>
      <c r="B15" s="278" t="s">
        <v>489</v>
      </c>
      <c r="C15" s="299" t="s">
        <v>524</v>
      </c>
      <c r="D15" s="280" t="s">
        <v>491</v>
      </c>
      <c r="E15" s="277">
        <v>10</v>
      </c>
      <c r="F15" s="280">
        <v>1</v>
      </c>
      <c r="G15" s="277">
        <v>0</v>
      </c>
      <c r="H15" s="277">
        <v>0</v>
      </c>
      <c r="I15" s="277">
        <v>0</v>
      </c>
      <c r="J15" s="277">
        <v>0</v>
      </c>
      <c r="K15" s="277">
        <v>0</v>
      </c>
      <c r="L15" s="277">
        <v>0</v>
      </c>
      <c r="M15" s="277">
        <v>46</v>
      </c>
      <c r="N15" s="277">
        <v>0</v>
      </c>
      <c r="O15" s="277">
        <v>0</v>
      </c>
      <c r="P15" s="277">
        <f t="shared" si="0"/>
        <v>46</v>
      </c>
      <c r="Q15" s="277">
        <v>0</v>
      </c>
      <c r="R15" s="277">
        <v>0</v>
      </c>
      <c r="S15" s="277">
        <v>0</v>
      </c>
      <c r="T15" s="277">
        <v>0</v>
      </c>
      <c r="U15" s="277">
        <v>22</v>
      </c>
      <c r="V15" s="277">
        <v>22</v>
      </c>
      <c r="W15" s="277">
        <v>0</v>
      </c>
      <c r="X15" s="277">
        <v>0</v>
      </c>
      <c r="Y15" s="280">
        <f t="shared" si="1"/>
        <v>22</v>
      </c>
      <c r="Z15" s="277">
        <v>0</v>
      </c>
      <c r="AA15" s="277">
        <v>0</v>
      </c>
      <c r="AB15" s="277">
        <f>SUM(Y15:AA15)</f>
        <v>22</v>
      </c>
      <c r="AC15" s="281" t="s">
        <v>525</v>
      </c>
      <c r="AD15" s="281" t="s">
        <v>526</v>
      </c>
      <c r="AE15" s="281" t="s">
        <v>527</v>
      </c>
      <c r="AF15" s="284">
        <v>1.1599999999999999</v>
      </c>
      <c r="AG15" s="284">
        <v>0.39800000000000002</v>
      </c>
      <c r="AH15" s="280" t="s">
        <v>495</v>
      </c>
      <c r="AI15" s="285" t="s">
        <v>528</v>
      </c>
    </row>
    <row r="16" spans="1:35" s="267" customFormat="1" ht="24" customHeight="1" x14ac:dyDescent="0.2">
      <c r="A16" s="277">
        <v>10</v>
      </c>
      <c r="B16" s="278" t="s">
        <v>489</v>
      </c>
      <c r="C16" s="300" t="s">
        <v>529</v>
      </c>
      <c r="D16" s="280" t="s">
        <v>491</v>
      </c>
      <c r="E16" s="277">
        <v>10</v>
      </c>
      <c r="F16" s="280">
        <v>1</v>
      </c>
      <c r="G16" s="277">
        <v>0</v>
      </c>
      <c r="H16" s="277">
        <v>1</v>
      </c>
      <c r="I16" s="277">
        <v>0</v>
      </c>
      <c r="J16" s="277">
        <v>0</v>
      </c>
      <c r="K16" s="277">
        <v>0</v>
      </c>
      <c r="L16" s="277">
        <v>0</v>
      </c>
      <c r="M16" s="277">
        <v>0</v>
      </c>
      <c r="N16" s="277">
        <v>0</v>
      </c>
      <c r="O16" s="277">
        <v>0</v>
      </c>
      <c r="P16" s="277">
        <f t="shared" si="0"/>
        <v>0</v>
      </c>
      <c r="Q16" s="277">
        <v>0</v>
      </c>
      <c r="R16" s="277">
        <v>0</v>
      </c>
      <c r="S16" s="277">
        <v>0</v>
      </c>
      <c r="T16" s="277">
        <v>0</v>
      </c>
      <c r="U16" s="277">
        <v>0</v>
      </c>
      <c r="V16" s="277">
        <v>0</v>
      </c>
      <c r="W16" s="277">
        <v>0</v>
      </c>
      <c r="X16" s="277">
        <v>0</v>
      </c>
      <c r="Y16" s="280">
        <f t="shared" si="1"/>
        <v>0</v>
      </c>
      <c r="Z16" s="277">
        <v>0</v>
      </c>
      <c r="AA16" s="277">
        <v>0</v>
      </c>
      <c r="AB16" s="277">
        <f>SUM(Y16:AA16)</f>
        <v>0</v>
      </c>
      <c r="AC16" s="281" t="s">
        <v>530</v>
      </c>
      <c r="AD16" s="281" t="s">
        <v>531</v>
      </c>
      <c r="AE16" s="281" t="s">
        <v>530</v>
      </c>
      <c r="AF16" s="284">
        <v>0</v>
      </c>
      <c r="AG16" s="284">
        <v>0</v>
      </c>
      <c r="AH16" s="280" t="s">
        <v>495</v>
      </c>
      <c r="AI16" s="285" t="s">
        <v>532</v>
      </c>
    </row>
    <row r="17" spans="1:35" s="267" customFormat="1" ht="24" customHeight="1" x14ac:dyDescent="0.2">
      <c r="A17" s="277">
        <v>11</v>
      </c>
      <c r="B17" s="278" t="s">
        <v>489</v>
      </c>
      <c r="C17" s="282" t="s">
        <v>533</v>
      </c>
      <c r="D17" s="280" t="s">
        <v>491</v>
      </c>
      <c r="E17" s="277">
        <v>10</v>
      </c>
      <c r="F17" s="280">
        <v>1</v>
      </c>
      <c r="G17" s="277">
        <v>0</v>
      </c>
      <c r="H17" s="277">
        <v>0</v>
      </c>
      <c r="I17" s="277">
        <v>0</v>
      </c>
      <c r="J17" s="277">
        <v>0</v>
      </c>
      <c r="K17" s="277">
        <v>0</v>
      </c>
      <c r="L17" s="277">
        <v>0</v>
      </c>
      <c r="M17" s="277">
        <v>96</v>
      </c>
      <c r="N17" s="277">
        <v>0</v>
      </c>
      <c r="O17" s="277">
        <v>0</v>
      </c>
      <c r="P17" s="277">
        <f t="shared" si="0"/>
        <v>96</v>
      </c>
      <c r="Q17" s="277">
        <v>0</v>
      </c>
      <c r="R17" s="277">
        <v>0</v>
      </c>
      <c r="S17" s="277">
        <v>0</v>
      </c>
      <c r="T17" s="277">
        <v>0</v>
      </c>
      <c r="U17" s="277">
        <v>59</v>
      </c>
      <c r="V17" s="277">
        <v>55</v>
      </c>
      <c r="W17" s="277">
        <v>4</v>
      </c>
      <c r="X17" s="277">
        <v>0</v>
      </c>
      <c r="Y17" s="280">
        <f t="shared" si="1"/>
        <v>59</v>
      </c>
      <c r="Z17" s="277">
        <v>0</v>
      </c>
      <c r="AA17" s="277">
        <v>0</v>
      </c>
      <c r="AB17" s="277">
        <f>SUM(Y17:AA17)</f>
        <v>59</v>
      </c>
      <c r="AC17" s="281" t="s">
        <v>534</v>
      </c>
      <c r="AD17" s="281" t="s">
        <v>535</v>
      </c>
      <c r="AE17" s="281" t="s">
        <v>536</v>
      </c>
      <c r="AF17" s="284">
        <v>0.45</v>
      </c>
      <c r="AG17" s="284">
        <v>1.0169999999999999</v>
      </c>
      <c r="AH17" s="280" t="s">
        <v>495</v>
      </c>
      <c r="AI17" s="285" t="s">
        <v>537</v>
      </c>
    </row>
    <row r="18" spans="1:35" s="267" customFormat="1" ht="24" customHeight="1" x14ac:dyDescent="0.2">
      <c r="A18" s="277">
        <v>12</v>
      </c>
      <c r="B18" s="278" t="s">
        <v>489</v>
      </c>
      <c r="C18" s="300" t="s">
        <v>538</v>
      </c>
      <c r="D18" s="280" t="s">
        <v>491</v>
      </c>
      <c r="E18" s="277">
        <v>10</v>
      </c>
      <c r="F18" s="280">
        <v>1</v>
      </c>
      <c r="G18" s="277">
        <v>0</v>
      </c>
      <c r="H18" s="277">
        <v>1</v>
      </c>
      <c r="I18" s="277">
        <v>0</v>
      </c>
      <c r="J18" s="277">
        <v>0</v>
      </c>
      <c r="K18" s="277">
        <v>0</v>
      </c>
      <c r="L18" s="277">
        <v>0</v>
      </c>
      <c r="M18" s="277">
        <v>0</v>
      </c>
      <c r="N18" s="277">
        <v>0</v>
      </c>
      <c r="O18" s="277">
        <v>0</v>
      </c>
      <c r="P18" s="277">
        <f t="shared" si="0"/>
        <v>0</v>
      </c>
      <c r="Q18" s="277">
        <v>0</v>
      </c>
      <c r="R18" s="277">
        <v>0</v>
      </c>
      <c r="S18" s="277">
        <v>0</v>
      </c>
      <c r="T18" s="277">
        <v>0</v>
      </c>
      <c r="U18" s="277">
        <v>0</v>
      </c>
      <c r="V18" s="277">
        <v>0</v>
      </c>
      <c r="W18" s="277">
        <v>0</v>
      </c>
      <c r="X18" s="277">
        <v>0</v>
      </c>
      <c r="Y18" s="280">
        <f t="shared" si="1"/>
        <v>0</v>
      </c>
      <c r="Z18" s="277">
        <v>0</v>
      </c>
      <c r="AA18" s="277">
        <v>0</v>
      </c>
      <c r="AB18" s="277">
        <f>SUM(Y18:AA18)</f>
        <v>0</v>
      </c>
      <c r="AC18" s="281" t="s">
        <v>539</v>
      </c>
      <c r="AD18" s="281" t="s">
        <v>540</v>
      </c>
      <c r="AE18" s="281" t="s">
        <v>539</v>
      </c>
      <c r="AF18" s="284">
        <v>0</v>
      </c>
      <c r="AG18" s="284">
        <v>0</v>
      </c>
      <c r="AH18" s="280" t="s">
        <v>495</v>
      </c>
      <c r="AI18" s="285" t="s">
        <v>541</v>
      </c>
    </row>
    <row r="19" spans="1:35" s="267" customFormat="1" ht="24" customHeight="1" x14ac:dyDescent="0.2">
      <c r="A19" s="277">
        <v>13</v>
      </c>
      <c r="B19" s="278" t="s">
        <v>489</v>
      </c>
      <c r="C19" s="293" t="s">
        <v>542</v>
      </c>
      <c r="D19" s="280" t="s">
        <v>491</v>
      </c>
      <c r="E19" s="277">
        <v>10</v>
      </c>
      <c r="F19" s="280">
        <v>1</v>
      </c>
      <c r="G19" s="277">
        <v>0</v>
      </c>
      <c r="H19" s="277">
        <v>1</v>
      </c>
      <c r="I19" s="277">
        <v>0</v>
      </c>
      <c r="J19" s="277">
        <v>0</v>
      </c>
      <c r="K19" s="277">
        <v>0</v>
      </c>
      <c r="L19" s="277">
        <v>0</v>
      </c>
      <c r="M19" s="277">
        <v>0</v>
      </c>
      <c r="N19" s="277">
        <v>0</v>
      </c>
      <c r="O19" s="277">
        <v>0</v>
      </c>
      <c r="P19" s="277">
        <f t="shared" si="0"/>
        <v>0</v>
      </c>
      <c r="Q19" s="277">
        <v>0</v>
      </c>
      <c r="R19" s="277">
        <v>0</v>
      </c>
      <c r="S19" s="277">
        <v>0</v>
      </c>
      <c r="T19" s="277">
        <v>0</v>
      </c>
      <c r="U19" s="277">
        <v>0</v>
      </c>
      <c r="V19" s="277">
        <v>0</v>
      </c>
      <c r="W19" s="277">
        <v>0</v>
      </c>
      <c r="X19" s="277">
        <v>0</v>
      </c>
      <c r="Y19" s="280">
        <f t="shared" si="1"/>
        <v>0</v>
      </c>
      <c r="Z19" s="277">
        <v>0</v>
      </c>
      <c r="AA19" s="277">
        <v>0</v>
      </c>
      <c r="AB19" s="277">
        <f t="shared" si="2"/>
        <v>0</v>
      </c>
      <c r="AC19" s="281" t="s">
        <v>543</v>
      </c>
      <c r="AD19" s="281" t="s">
        <v>544</v>
      </c>
      <c r="AE19" s="281" t="s">
        <v>543</v>
      </c>
      <c r="AF19" s="284">
        <v>0</v>
      </c>
      <c r="AG19" s="284">
        <v>0</v>
      </c>
      <c r="AH19" s="280" t="s">
        <v>495</v>
      </c>
      <c r="AI19" s="285" t="s">
        <v>545</v>
      </c>
    </row>
    <row r="20" spans="1:35" s="267" customFormat="1" ht="24" customHeight="1" x14ac:dyDescent="0.2">
      <c r="A20" s="277">
        <v>14</v>
      </c>
      <c r="B20" s="278" t="s">
        <v>489</v>
      </c>
      <c r="C20" s="293" t="s">
        <v>546</v>
      </c>
      <c r="D20" s="301" t="s">
        <v>491</v>
      </c>
      <c r="E20" s="277">
        <v>10</v>
      </c>
      <c r="F20" s="280">
        <v>1</v>
      </c>
      <c r="G20" s="277">
        <v>0</v>
      </c>
      <c r="H20" s="277">
        <v>1</v>
      </c>
      <c r="I20" s="277">
        <v>0</v>
      </c>
      <c r="J20" s="277">
        <v>0</v>
      </c>
      <c r="K20" s="277">
        <v>0</v>
      </c>
      <c r="L20" s="277">
        <v>0</v>
      </c>
      <c r="M20" s="277">
        <v>0</v>
      </c>
      <c r="N20" s="277">
        <v>0</v>
      </c>
      <c r="O20" s="277">
        <v>0</v>
      </c>
      <c r="P20" s="277">
        <f t="shared" si="0"/>
        <v>0</v>
      </c>
      <c r="Q20" s="277">
        <v>0</v>
      </c>
      <c r="R20" s="277">
        <v>0</v>
      </c>
      <c r="S20" s="277">
        <v>0</v>
      </c>
      <c r="T20" s="277">
        <v>0</v>
      </c>
      <c r="U20" s="277">
        <v>0</v>
      </c>
      <c r="V20" s="277">
        <v>0</v>
      </c>
      <c r="W20" s="277">
        <v>0</v>
      </c>
      <c r="X20" s="277">
        <v>0</v>
      </c>
      <c r="Y20" s="280">
        <f t="shared" si="1"/>
        <v>0</v>
      </c>
      <c r="Z20" s="277">
        <v>0</v>
      </c>
      <c r="AA20" s="277">
        <v>0</v>
      </c>
      <c r="AB20" s="277">
        <f t="shared" si="2"/>
        <v>0</v>
      </c>
      <c r="AC20" s="281" t="s">
        <v>547</v>
      </c>
      <c r="AD20" s="281" t="s">
        <v>548</v>
      </c>
      <c r="AE20" s="281" t="s">
        <v>547</v>
      </c>
      <c r="AF20" s="284">
        <v>0</v>
      </c>
      <c r="AG20" s="284">
        <v>0</v>
      </c>
      <c r="AH20" s="280" t="s">
        <v>495</v>
      </c>
      <c r="AI20" s="285" t="s">
        <v>549</v>
      </c>
    </row>
    <row r="21" spans="1:35" s="267" customFormat="1" ht="24" customHeight="1" x14ac:dyDescent="0.2">
      <c r="A21" s="277">
        <v>15</v>
      </c>
      <c r="B21" s="278" t="s">
        <v>489</v>
      </c>
      <c r="C21" s="282" t="s">
        <v>550</v>
      </c>
      <c r="D21" s="301" t="s">
        <v>491</v>
      </c>
      <c r="E21" s="277">
        <v>10</v>
      </c>
      <c r="F21" s="280">
        <v>1</v>
      </c>
      <c r="G21" s="277">
        <v>0</v>
      </c>
      <c r="H21" s="277">
        <v>0</v>
      </c>
      <c r="I21" s="277">
        <v>0</v>
      </c>
      <c r="J21" s="277">
        <v>0</v>
      </c>
      <c r="K21" s="277">
        <v>0</v>
      </c>
      <c r="L21" s="277">
        <v>0</v>
      </c>
      <c r="M21" s="277">
        <v>34</v>
      </c>
      <c r="N21" s="277">
        <v>0</v>
      </c>
      <c r="O21" s="277">
        <v>0</v>
      </c>
      <c r="P21" s="277">
        <f t="shared" si="0"/>
        <v>34</v>
      </c>
      <c r="Q21" s="277">
        <v>0</v>
      </c>
      <c r="R21" s="277">
        <v>0</v>
      </c>
      <c r="S21" s="277">
        <v>0</v>
      </c>
      <c r="T21" s="277">
        <v>0</v>
      </c>
      <c r="U21" s="277">
        <v>30</v>
      </c>
      <c r="V21" s="277">
        <v>28</v>
      </c>
      <c r="W21" s="277">
        <v>2</v>
      </c>
      <c r="X21" s="277">
        <v>0</v>
      </c>
      <c r="Y21" s="280">
        <f t="shared" si="1"/>
        <v>30</v>
      </c>
      <c r="Z21" s="277">
        <v>0</v>
      </c>
      <c r="AA21" s="277">
        <v>0</v>
      </c>
      <c r="AB21" s="277">
        <f t="shared" si="2"/>
        <v>30</v>
      </c>
      <c r="AC21" s="281" t="s">
        <v>551</v>
      </c>
      <c r="AD21" s="281" t="s">
        <v>552</v>
      </c>
      <c r="AE21" s="281" t="s">
        <v>553</v>
      </c>
      <c r="AF21" s="284">
        <v>2.16</v>
      </c>
      <c r="AG21" s="284">
        <v>0.32400000000000001</v>
      </c>
      <c r="AH21" s="280" t="s">
        <v>495</v>
      </c>
      <c r="AI21" s="285" t="s">
        <v>554</v>
      </c>
    </row>
    <row r="22" spans="1:35" s="267" customFormat="1" ht="24" customHeight="1" x14ac:dyDescent="0.2">
      <c r="A22" s="277">
        <v>16</v>
      </c>
      <c r="B22" s="278" t="s">
        <v>489</v>
      </c>
      <c r="C22" s="300" t="s">
        <v>555</v>
      </c>
      <c r="D22" s="280" t="s">
        <v>491</v>
      </c>
      <c r="E22" s="277">
        <v>10</v>
      </c>
      <c r="F22" s="280">
        <v>1</v>
      </c>
      <c r="G22" s="277">
        <v>0</v>
      </c>
      <c r="H22" s="277">
        <v>0</v>
      </c>
      <c r="I22" s="277">
        <v>0</v>
      </c>
      <c r="J22" s="277">
        <v>0</v>
      </c>
      <c r="K22" s="277">
        <v>0</v>
      </c>
      <c r="L22" s="277">
        <v>0</v>
      </c>
      <c r="M22" s="277">
        <v>230</v>
      </c>
      <c r="N22" s="277">
        <v>0</v>
      </c>
      <c r="O22" s="277">
        <v>0</v>
      </c>
      <c r="P22" s="277">
        <f t="shared" si="0"/>
        <v>230</v>
      </c>
      <c r="Q22" s="277">
        <v>0</v>
      </c>
      <c r="R22" s="277">
        <v>0</v>
      </c>
      <c r="S22" s="277">
        <v>0</v>
      </c>
      <c r="T22" s="277">
        <v>0</v>
      </c>
      <c r="U22" s="277">
        <v>176</v>
      </c>
      <c r="V22" s="277">
        <v>172</v>
      </c>
      <c r="W22" s="277">
        <v>3</v>
      </c>
      <c r="X22" s="277">
        <v>1</v>
      </c>
      <c r="Y22" s="280">
        <f t="shared" si="1"/>
        <v>176</v>
      </c>
      <c r="Z22" s="277">
        <v>0</v>
      </c>
      <c r="AA22" s="277">
        <v>0</v>
      </c>
      <c r="AB22" s="277">
        <f>SUM(Y22:AA22)</f>
        <v>176</v>
      </c>
      <c r="AC22" s="281" t="s">
        <v>556</v>
      </c>
      <c r="AD22" s="281" t="s">
        <v>557</v>
      </c>
      <c r="AE22" s="281" t="s">
        <v>558</v>
      </c>
      <c r="AF22" s="284">
        <v>0.83</v>
      </c>
      <c r="AG22" s="284">
        <v>2.0569999999999999</v>
      </c>
      <c r="AH22" s="280" t="s">
        <v>495</v>
      </c>
      <c r="AI22" s="285" t="s">
        <v>559</v>
      </c>
    </row>
    <row r="23" spans="1:35" s="267" customFormat="1" ht="24" customHeight="1" x14ac:dyDescent="0.2">
      <c r="A23" s="277">
        <v>17</v>
      </c>
      <c r="B23" s="278" t="s">
        <v>489</v>
      </c>
      <c r="C23" s="299" t="s">
        <v>560</v>
      </c>
      <c r="D23" s="280" t="s">
        <v>491</v>
      </c>
      <c r="E23" s="277">
        <v>10</v>
      </c>
      <c r="F23" s="280">
        <v>1</v>
      </c>
      <c r="G23" s="277">
        <v>0</v>
      </c>
      <c r="H23" s="277">
        <v>0</v>
      </c>
      <c r="I23" s="277">
        <v>0</v>
      </c>
      <c r="J23" s="277">
        <v>0</v>
      </c>
      <c r="K23" s="277">
        <v>0</v>
      </c>
      <c r="L23" s="277">
        <v>0</v>
      </c>
      <c r="M23" s="277">
        <v>110</v>
      </c>
      <c r="N23" s="277">
        <v>0</v>
      </c>
      <c r="O23" s="277">
        <v>0</v>
      </c>
      <c r="P23" s="277">
        <f t="shared" si="0"/>
        <v>110</v>
      </c>
      <c r="Q23" s="277">
        <v>0</v>
      </c>
      <c r="R23" s="277">
        <v>0</v>
      </c>
      <c r="S23" s="277">
        <v>0</v>
      </c>
      <c r="T23" s="277">
        <v>0</v>
      </c>
      <c r="U23" s="277">
        <v>47</v>
      </c>
      <c r="V23" s="277">
        <v>40</v>
      </c>
      <c r="W23" s="277">
        <v>7</v>
      </c>
      <c r="X23" s="277">
        <v>0</v>
      </c>
      <c r="Y23" s="280">
        <f t="shared" si="1"/>
        <v>47</v>
      </c>
      <c r="Z23" s="277">
        <v>0</v>
      </c>
      <c r="AA23" s="277">
        <v>0</v>
      </c>
      <c r="AB23" s="277">
        <f>SUM(Y23:AA23)</f>
        <v>47</v>
      </c>
      <c r="AC23" s="281" t="s">
        <v>561</v>
      </c>
      <c r="AD23" s="281" t="s">
        <v>562</v>
      </c>
      <c r="AE23" s="281" t="s">
        <v>563</v>
      </c>
      <c r="AF23" s="284">
        <v>1.76</v>
      </c>
      <c r="AG23" s="284">
        <v>0.25700000000000001</v>
      </c>
      <c r="AH23" s="280" t="s">
        <v>495</v>
      </c>
      <c r="AI23" s="285" t="s">
        <v>564</v>
      </c>
    </row>
    <row r="24" spans="1:35" s="267" customFormat="1" ht="24" customHeight="1" x14ac:dyDescent="0.2">
      <c r="A24" s="277">
        <v>18</v>
      </c>
      <c r="B24" s="302" t="s">
        <v>489</v>
      </c>
      <c r="C24" s="293" t="s">
        <v>565</v>
      </c>
      <c r="D24" s="280" t="s">
        <v>491</v>
      </c>
      <c r="E24" s="277">
        <v>10</v>
      </c>
      <c r="F24" s="280">
        <v>1</v>
      </c>
      <c r="G24" s="277">
        <v>0</v>
      </c>
      <c r="H24" s="277">
        <v>1</v>
      </c>
      <c r="I24" s="277">
        <v>0</v>
      </c>
      <c r="J24" s="277">
        <v>0</v>
      </c>
      <c r="K24" s="277">
        <v>0</v>
      </c>
      <c r="L24" s="277">
        <v>0</v>
      </c>
      <c r="M24" s="277">
        <v>0</v>
      </c>
      <c r="N24" s="277">
        <v>0</v>
      </c>
      <c r="O24" s="277">
        <v>0</v>
      </c>
      <c r="P24" s="277">
        <f t="shared" si="0"/>
        <v>0</v>
      </c>
      <c r="Q24" s="277">
        <v>0</v>
      </c>
      <c r="R24" s="277">
        <v>0</v>
      </c>
      <c r="S24" s="277">
        <v>0</v>
      </c>
      <c r="T24" s="277">
        <v>0</v>
      </c>
      <c r="U24" s="277">
        <v>0</v>
      </c>
      <c r="V24" s="277">
        <v>0</v>
      </c>
      <c r="W24" s="277">
        <v>0</v>
      </c>
      <c r="X24" s="277">
        <v>0</v>
      </c>
      <c r="Y24" s="280">
        <f t="shared" si="1"/>
        <v>0</v>
      </c>
      <c r="Z24" s="277">
        <v>0</v>
      </c>
      <c r="AA24" s="277">
        <v>0</v>
      </c>
      <c r="AB24" s="277">
        <f t="shared" si="2"/>
        <v>0</v>
      </c>
      <c r="AC24" s="281" t="s">
        <v>566</v>
      </c>
      <c r="AD24" s="281" t="s">
        <v>567</v>
      </c>
      <c r="AE24" s="281" t="s">
        <v>568</v>
      </c>
      <c r="AF24" s="284">
        <v>0.81</v>
      </c>
      <c r="AG24" s="284">
        <v>0</v>
      </c>
      <c r="AH24" s="277" t="s">
        <v>495</v>
      </c>
      <c r="AI24" s="285" t="s">
        <v>569</v>
      </c>
    </row>
    <row r="25" spans="1:35" s="267" customFormat="1" ht="24" customHeight="1" x14ac:dyDescent="0.2">
      <c r="A25" s="277">
        <v>19</v>
      </c>
      <c r="B25" s="278" t="s">
        <v>489</v>
      </c>
      <c r="C25" s="293" t="s">
        <v>570</v>
      </c>
      <c r="D25" s="280" t="s">
        <v>491</v>
      </c>
      <c r="E25" s="277">
        <v>10</v>
      </c>
      <c r="F25" s="280">
        <v>1</v>
      </c>
      <c r="G25" s="277">
        <v>0</v>
      </c>
      <c r="H25" s="277">
        <v>0</v>
      </c>
      <c r="I25" s="277">
        <v>0</v>
      </c>
      <c r="J25" s="277">
        <v>0</v>
      </c>
      <c r="K25" s="277">
        <v>0</v>
      </c>
      <c r="L25" s="277">
        <v>0</v>
      </c>
      <c r="M25" s="277">
        <v>50</v>
      </c>
      <c r="N25" s="277">
        <v>0</v>
      </c>
      <c r="O25" s="277">
        <v>0</v>
      </c>
      <c r="P25" s="277">
        <f t="shared" si="0"/>
        <v>50</v>
      </c>
      <c r="Q25" s="277">
        <v>0</v>
      </c>
      <c r="R25" s="277">
        <v>0</v>
      </c>
      <c r="S25" s="277">
        <v>0</v>
      </c>
      <c r="T25" s="277">
        <v>0</v>
      </c>
      <c r="U25" s="277">
        <v>46</v>
      </c>
      <c r="V25" s="277">
        <v>44</v>
      </c>
      <c r="W25" s="277">
        <v>2</v>
      </c>
      <c r="X25" s="277">
        <v>0</v>
      </c>
      <c r="Y25" s="280">
        <f t="shared" si="1"/>
        <v>46</v>
      </c>
      <c r="Z25" s="277">
        <v>0</v>
      </c>
      <c r="AA25" s="277">
        <v>0</v>
      </c>
      <c r="AB25" s="277">
        <f>SUM(Y25:AA25)</f>
        <v>46</v>
      </c>
      <c r="AC25" s="281" t="s">
        <v>566</v>
      </c>
      <c r="AD25" s="281" t="s">
        <v>571</v>
      </c>
      <c r="AE25" s="281" t="s">
        <v>568</v>
      </c>
      <c r="AF25" s="284">
        <v>0.81</v>
      </c>
      <c r="AG25" s="284">
        <v>0.36599999999999999</v>
      </c>
      <c r="AH25" s="277" t="s">
        <v>495</v>
      </c>
      <c r="AI25" s="285" t="s">
        <v>569</v>
      </c>
    </row>
    <row r="26" spans="1:35" s="267" customFormat="1" ht="24" customHeight="1" x14ac:dyDescent="0.2">
      <c r="A26" s="277">
        <v>20</v>
      </c>
      <c r="B26" s="278" t="s">
        <v>489</v>
      </c>
      <c r="C26" s="287" t="s">
        <v>572</v>
      </c>
      <c r="D26" s="280" t="s">
        <v>491</v>
      </c>
      <c r="E26" s="277">
        <v>10</v>
      </c>
      <c r="F26" s="280">
        <v>1</v>
      </c>
      <c r="G26" s="277">
        <v>0</v>
      </c>
      <c r="H26" s="277">
        <v>1</v>
      </c>
      <c r="I26" s="294">
        <v>0</v>
      </c>
      <c r="J26" s="294">
        <v>0</v>
      </c>
      <c r="K26" s="294">
        <v>0</v>
      </c>
      <c r="L26" s="294">
        <v>0</v>
      </c>
      <c r="M26" s="294">
        <v>0</v>
      </c>
      <c r="N26" s="294">
        <v>0</v>
      </c>
      <c r="O26" s="294">
        <v>0</v>
      </c>
      <c r="P26" s="277">
        <f t="shared" si="0"/>
        <v>0</v>
      </c>
      <c r="Q26" s="294">
        <v>0</v>
      </c>
      <c r="R26" s="294">
        <v>0</v>
      </c>
      <c r="S26" s="294">
        <v>0</v>
      </c>
      <c r="T26" s="294">
        <v>0</v>
      </c>
      <c r="U26" s="294">
        <v>0</v>
      </c>
      <c r="V26" s="294">
        <v>0</v>
      </c>
      <c r="W26" s="294">
        <v>0</v>
      </c>
      <c r="X26" s="294">
        <v>0</v>
      </c>
      <c r="Y26" s="280">
        <f t="shared" si="1"/>
        <v>0</v>
      </c>
      <c r="Z26" s="294">
        <v>0</v>
      </c>
      <c r="AA26" s="294">
        <v>0</v>
      </c>
      <c r="AB26" s="294">
        <f t="shared" si="2"/>
        <v>0</v>
      </c>
      <c r="AC26" s="281" t="s">
        <v>573</v>
      </c>
      <c r="AD26" s="281" t="s">
        <v>574</v>
      </c>
      <c r="AE26" s="281" t="s">
        <v>573</v>
      </c>
      <c r="AF26" s="284">
        <v>0</v>
      </c>
      <c r="AG26" s="284">
        <v>0</v>
      </c>
      <c r="AH26" s="280" t="s">
        <v>495</v>
      </c>
      <c r="AI26" s="285" t="s">
        <v>575</v>
      </c>
    </row>
    <row r="27" spans="1:35" s="267" customFormat="1" ht="24" customHeight="1" x14ac:dyDescent="0.2">
      <c r="A27" s="277">
        <v>21</v>
      </c>
      <c r="B27" s="278" t="s">
        <v>489</v>
      </c>
      <c r="C27" s="287" t="s">
        <v>576</v>
      </c>
      <c r="D27" s="280" t="s">
        <v>491</v>
      </c>
      <c r="E27" s="277">
        <v>10</v>
      </c>
      <c r="F27" s="280">
        <v>1</v>
      </c>
      <c r="G27" s="277">
        <v>0</v>
      </c>
      <c r="H27" s="277">
        <v>1</v>
      </c>
      <c r="I27" s="294">
        <v>0</v>
      </c>
      <c r="J27" s="294">
        <v>0</v>
      </c>
      <c r="K27" s="294">
        <v>0</v>
      </c>
      <c r="L27" s="294">
        <v>0</v>
      </c>
      <c r="M27" s="294">
        <v>0</v>
      </c>
      <c r="N27" s="294">
        <v>0</v>
      </c>
      <c r="O27" s="294">
        <v>0</v>
      </c>
      <c r="P27" s="277">
        <f t="shared" si="0"/>
        <v>0</v>
      </c>
      <c r="Q27" s="294">
        <v>0</v>
      </c>
      <c r="R27" s="294">
        <v>0</v>
      </c>
      <c r="S27" s="294">
        <v>0</v>
      </c>
      <c r="T27" s="294">
        <v>0</v>
      </c>
      <c r="U27" s="294">
        <v>0</v>
      </c>
      <c r="V27" s="294">
        <v>0</v>
      </c>
      <c r="W27" s="294">
        <v>0</v>
      </c>
      <c r="X27" s="294">
        <v>0</v>
      </c>
      <c r="Y27" s="280">
        <f t="shared" si="1"/>
        <v>0</v>
      </c>
      <c r="Z27" s="294">
        <v>0</v>
      </c>
      <c r="AA27" s="294">
        <v>0</v>
      </c>
      <c r="AB27" s="294">
        <f t="shared" si="2"/>
        <v>0</v>
      </c>
      <c r="AC27" s="281" t="s">
        <v>577</v>
      </c>
      <c r="AD27" s="281" t="s">
        <v>578</v>
      </c>
      <c r="AE27" s="281" t="s">
        <v>577</v>
      </c>
      <c r="AF27" s="284">
        <v>0</v>
      </c>
      <c r="AG27" s="284">
        <v>0</v>
      </c>
      <c r="AH27" s="280" t="s">
        <v>495</v>
      </c>
      <c r="AI27" s="285" t="s">
        <v>579</v>
      </c>
    </row>
    <row r="28" spans="1:35" s="267" customFormat="1" ht="24" customHeight="1" x14ac:dyDescent="0.2">
      <c r="A28" s="277">
        <v>22</v>
      </c>
      <c r="B28" s="278" t="s">
        <v>489</v>
      </c>
      <c r="C28" s="300" t="s">
        <v>580</v>
      </c>
      <c r="D28" s="280" t="s">
        <v>491</v>
      </c>
      <c r="E28" s="277">
        <v>10</v>
      </c>
      <c r="F28" s="280">
        <v>1</v>
      </c>
      <c r="G28" s="277">
        <v>0</v>
      </c>
      <c r="H28" s="277">
        <v>0</v>
      </c>
      <c r="I28" s="277">
        <v>0</v>
      </c>
      <c r="J28" s="277">
        <v>0</v>
      </c>
      <c r="K28" s="277">
        <v>0</v>
      </c>
      <c r="L28" s="277">
        <v>0</v>
      </c>
      <c r="M28" s="277">
        <v>86</v>
      </c>
      <c r="N28" s="277">
        <v>0</v>
      </c>
      <c r="O28" s="277">
        <v>0</v>
      </c>
      <c r="P28" s="277">
        <f t="shared" si="0"/>
        <v>86</v>
      </c>
      <c r="Q28" s="277">
        <v>0</v>
      </c>
      <c r="R28" s="277">
        <v>0</v>
      </c>
      <c r="S28" s="277">
        <v>0</v>
      </c>
      <c r="T28" s="277">
        <v>0</v>
      </c>
      <c r="U28" s="277">
        <v>55</v>
      </c>
      <c r="V28" s="277">
        <v>51</v>
      </c>
      <c r="W28" s="277">
        <v>3</v>
      </c>
      <c r="X28" s="277">
        <v>1</v>
      </c>
      <c r="Y28" s="280">
        <f t="shared" si="1"/>
        <v>55</v>
      </c>
      <c r="Z28" s="277">
        <v>0</v>
      </c>
      <c r="AA28" s="277">
        <v>0</v>
      </c>
      <c r="AB28" s="277">
        <f t="shared" si="2"/>
        <v>55</v>
      </c>
      <c r="AC28" s="281" t="s">
        <v>581</v>
      </c>
      <c r="AD28" s="281" t="s">
        <v>582</v>
      </c>
      <c r="AE28" s="281" t="s">
        <v>583</v>
      </c>
      <c r="AF28" s="284">
        <v>1</v>
      </c>
      <c r="AG28" s="284">
        <v>1.2150000000000001</v>
      </c>
      <c r="AH28" s="280" t="s">
        <v>495</v>
      </c>
      <c r="AI28" s="285" t="s">
        <v>584</v>
      </c>
    </row>
    <row r="29" spans="1:35" s="267" customFormat="1" ht="24" customHeight="1" x14ac:dyDescent="0.2">
      <c r="A29" s="277">
        <v>23</v>
      </c>
      <c r="B29" s="278" t="s">
        <v>489</v>
      </c>
      <c r="C29" s="300" t="s">
        <v>585</v>
      </c>
      <c r="D29" s="280" t="s">
        <v>491</v>
      </c>
      <c r="E29" s="277">
        <v>10</v>
      </c>
      <c r="F29" s="280">
        <v>1</v>
      </c>
      <c r="G29" s="277">
        <v>0</v>
      </c>
      <c r="H29" s="277">
        <v>0</v>
      </c>
      <c r="I29" s="277">
        <v>0</v>
      </c>
      <c r="J29" s="277">
        <v>0</v>
      </c>
      <c r="K29" s="277">
        <v>0</v>
      </c>
      <c r="L29" s="277">
        <v>0</v>
      </c>
      <c r="M29" s="277">
        <v>92</v>
      </c>
      <c r="N29" s="277">
        <v>0</v>
      </c>
      <c r="O29" s="277">
        <v>0</v>
      </c>
      <c r="P29" s="277">
        <f t="shared" si="0"/>
        <v>92</v>
      </c>
      <c r="Q29" s="277">
        <v>0</v>
      </c>
      <c r="R29" s="277">
        <v>0</v>
      </c>
      <c r="S29" s="277">
        <v>0</v>
      </c>
      <c r="T29" s="277">
        <v>0</v>
      </c>
      <c r="U29" s="277">
        <v>54</v>
      </c>
      <c r="V29" s="277">
        <v>51</v>
      </c>
      <c r="W29" s="277">
        <v>3</v>
      </c>
      <c r="X29" s="277">
        <v>0</v>
      </c>
      <c r="Y29" s="280">
        <f t="shared" si="1"/>
        <v>54</v>
      </c>
      <c r="Z29" s="277">
        <v>0</v>
      </c>
      <c r="AA29" s="277">
        <v>0</v>
      </c>
      <c r="AB29" s="277">
        <f t="shared" si="2"/>
        <v>54</v>
      </c>
      <c r="AC29" s="281" t="s">
        <v>586</v>
      </c>
      <c r="AD29" s="281" t="s">
        <v>587</v>
      </c>
      <c r="AE29" s="281" t="s">
        <v>588</v>
      </c>
      <c r="AF29" s="284">
        <v>0.7</v>
      </c>
      <c r="AG29" s="284">
        <v>0.76300000000000001</v>
      </c>
      <c r="AH29" s="280" t="s">
        <v>495</v>
      </c>
      <c r="AI29" s="285" t="s">
        <v>589</v>
      </c>
    </row>
    <row r="30" spans="1:35" s="267" customFormat="1" ht="24" customHeight="1" x14ac:dyDescent="0.2">
      <c r="A30" s="277">
        <v>24</v>
      </c>
      <c r="B30" s="278" t="s">
        <v>489</v>
      </c>
      <c r="C30" s="299" t="s">
        <v>590</v>
      </c>
      <c r="D30" s="280" t="s">
        <v>591</v>
      </c>
      <c r="E30" s="277">
        <v>10</v>
      </c>
      <c r="F30" s="280">
        <v>1</v>
      </c>
      <c r="G30" s="277">
        <v>0</v>
      </c>
      <c r="H30" s="277">
        <v>0</v>
      </c>
      <c r="I30" s="277">
        <v>0</v>
      </c>
      <c r="J30" s="277">
        <v>0</v>
      </c>
      <c r="K30" s="277">
        <v>0</v>
      </c>
      <c r="L30" s="277">
        <v>0</v>
      </c>
      <c r="M30" s="277">
        <v>131</v>
      </c>
      <c r="N30" s="277">
        <v>0</v>
      </c>
      <c r="O30" s="277">
        <v>0</v>
      </c>
      <c r="P30" s="277">
        <f t="shared" si="0"/>
        <v>131</v>
      </c>
      <c r="Q30" s="277">
        <v>0</v>
      </c>
      <c r="R30" s="277">
        <v>0</v>
      </c>
      <c r="S30" s="277">
        <v>0</v>
      </c>
      <c r="T30" s="277">
        <v>0</v>
      </c>
      <c r="U30" s="277">
        <v>96</v>
      </c>
      <c r="V30" s="277">
        <v>91</v>
      </c>
      <c r="W30" s="277">
        <v>1</v>
      </c>
      <c r="X30" s="277">
        <v>4</v>
      </c>
      <c r="Y30" s="280">
        <f t="shared" si="1"/>
        <v>96</v>
      </c>
      <c r="Z30" s="277">
        <v>0</v>
      </c>
      <c r="AA30" s="277">
        <v>0</v>
      </c>
      <c r="AB30" s="277">
        <f t="shared" si="2"/>
        <v>96</v>
      </c>
      <c r="AC30" s="281" t="s">
        <v>592</v>
      </c>
      <c r="AD30" s="281" t="s">
        <v>593</v>
      </c>
      <c r="AE30" s="281" t="s">
        <v>594</v>
      </c>
      <c r="AF30" s="284">
        <v>3.69</v>
      </c>
      <c r="AG30" s="284">
        <v>0.36699999999999999</v>
      </c>
      <c r="AH30" s="280" t="s">
        <v>495</v>
      </c>
      <c r="AI30" s="285" t="s">
        <v>595</v>
      </c>
    </row>
    <row r="31" spans="1:35" s="267" customFormat="1" ht="24" customHeight="1" x14ac:dyDescent="0.2">
      <c r="A31" s="277">
        <v>25</v>
      </c>
      <c r="B31" s="278" t="s">
        <v>489</v>
      </c>
      <c r="C31" s="300" t="s">
        <v>596</v>
      </c>
      <c r="D31" s="280" t="s">
        <v>491</v>
      </c>
      <c r="E31" s="277">
        <v>10</v>
      </c>
      <c r="F31" s="280">
        <v>1</v>
      </c>
      <c r="G31" s="277">
        <v>0</v>
      </c>
      <c r="H31" s="277">
        <v>0</v>
      </c>
      <c r="I31" s="277">
        <v>0</v>
      </c>
      <c r="J31" s="277">
        <v>0</v>
      </c>
      <c r="K31" s="277">
        <v>0</v>
      </c>
      <c r="L31" s="277">
        <v>0</v>
      </c>
      <c r="M31" s="277">
        <v>115</v>
      </c>
      <c r="N31" s="277">
        <v>0</v>
      </c>
      <c r="O31" s="277">
        <v>0</v>
      </c>
      <c r="P31" s="277">
        <f t="shared" si="0"/>
        <v>115</v>
      </c>
      <c r="Q31" s="277">
        <v>0</v>
      </c>
      <c r="R31" s="277">
        <v>0</v>
      </c>
      <c r="S31" s="277">
        <v>0</v>
      </c>
      <c r="T31" s="277">
        <v>0</v>
      </c>
      <c r="U31" s="277">
        <v>63</v>
      </c>
      <c r="V31" s="277">
        <v>62</v>
      </c>
      <c r="W31" s="277">
        <v>1</v>
      </c>
      <c r="X31" s="277">
        <v>0</v>
      </c>
      <c r="Y31" s="280">
        <f t="shared" si="1"/>
        <v>63</v>
      </c>
      <c r="Z31" s="277">
        <v>0</v>
      </c>
      <c r="AA31" s="277">
        <v>0</v>
      </c>
      <c r="AB31" s="277">
        <f t="shared" si="2"/>
        <v>63</v>
      </c>
      <c r="AC31" s="281" t="s">
        <v>597</v>
      </c>
      <c r="AD31" s="281" t="s">
        <v>598</v>
      </c>
      <c r="AE31" s="281" t="s">
        <v>599</v>
      </c>
      <c r="AF31" s="284">
        <v>2.65</v>
      </c>
      <c r="AG31" s="284">
        <v>1.099</v>
      </c>
      <c r="AH31" s="280" t="s">
        <v>495</v>
      </c>
      <c r="AI31" s="285" t="s">
        <v>600</v>
      </c>
    </row>
    <row r="32" spans="1:35" s="267" customFormat="1" ht="24" customHeight="1" x14ac:dyDescent="0.2">
      <c r="A32" s="277">
        <v>26</v>
      </c>
      <c r="B32" s="278" t="s">
        <v>489</v>
      </c>
      <c r="C32" s="303" t="s">
        <v>601</v>
      </c>
      <c r="D32" s="280" t="s">
        <v>491</v>
      </c>
      <c r="E32" s="277">
        <v>10</v>
      </c>
      <c r="F32" s="280">
        <v>1</v>
      </c>
      <c r="G32" s="277">
        <v>0</v>
      </c>
      <c r="H32" s="277">
        <v>1</v>
      </c>
      <c r="I32" s="277">
        <v>0</v>
      </c>
      <c r="J32" s="277">
        <v>0</v>
      </c>
      <c r="K32" s="277">
        <v>0</v>
      </c>
      <c r="L32" s="277">
        <v>0</v>
      </c>
      <c r="M32" s="277">
        <v>0</v>
      </c>
      <c r="N32" s="277">
        <v>0</v>
      </c>
      <c r="O32" s="277">
        <v>0</v>
      </c>
      <c r="P32" s="277">
        <f t="shared" si="0"/>
        <v>0</v>
      </c>
      <c r="Q32" s="277">
        <v>0</v>
      </c>
      <c r="R32" s="277">
        <v>0</v>
      </c>
      <c r="S32" s="277">
        <v>0</v>
      </c>
      <c r="T32" s="277">
        <v>0</v>
      </c>
      <c r="U32" s="277">
        <v>0</v>
      </c>
      <c r="V32" s="277">
        <v>0</v>
      </c>
      <c r="W32" s="277">
        <v>0</v>
      </c>
      <c r="X32" s="277">
        <v>0</v>
      </c>
      <c r="Y32" s="280">
        <f t="shared" si="1"/>
        <v>0</v>
      </c>
      <c r="Z32" s="277">
        <v>0</v>
      </c>
      <c r="AA32" s="277">
        <v>0</v>
      </c>
      <c r="AB32" s="277">
        <f t="shared" si="2"/>
        <v>0</v>
      </c>
      <c r="AC32" s="281" t="s">
        <v>602</v>
      </c>
      <c r="AD32" s="281" t="s">
        <v>603</v>
      </c>
      <c r="AE32" s="281" t="s">
        <v>602</v>
      </c>
      <c r="AF32" s="284">
        <v>0</v>
      </c>
      <c r="AG32" s="284">
        <v>0</v>
      </c>
      <c r="AH32" s="280" t="s">
        <v>495</v>
      </c>
      <c r="AI32" s="285" t="s">
        <v>604</v>
      </c>
    </row>
    <row r="33" spans="1:35" s="267" customFormat="1" ht="24" customHeight="1" x14ac:dyDescent="0.2">
      <c r="A33" s="277">
        <v>27</v>
      </c>
      <c r="B33" s="278" t="s">
        <v>489</v>
      </c>
      <c r="C33" s="304" t="s">
        <v>605</v>
      </c>
      <c r="D33" s="280" t="s">
        <v>491</v>
      </c>
      <c r="E33" s="277">
        <v>10</v>
      </c>
      <c r="F33" s="280">
        <v>1</v>
      </c>
      <c r="G33" s="277">
        <v>0</v>
      </c>
      <c r="H33" s="277">
        <v>0</v>
      </c>
      <c r="I33" s="277">
        <v>0</v>
      </c>
      <c r="J33" s="277">
        <v>0</v>
      </c>
      <c r="K33" s="277">
        <v>0</v>
      </c>
      <c r="L33" s="277">
        <v>0</v>
      </c>
      <c r="M33" s="277">
        <v>353</v>
      </c>
      <c r="N33" s="277">
        <v>0</v>
      </c>
      <c r="O33" s="277">
        <v>0</v>
      </c>
      <c r="P33" s="277">
        <f t="shared" si="0"/>
        <v>353</v>
      </c>
      <c r="Q33" s="277">
        <v>0</v>
      </c>
      <c r="R33" s="277">
        <v>0</v>
      </c>
      <c r="S33" s="277">
        <v>0</v>
      </c>
      <c r="T33" s="277">
        <v>0</v>
      </c>
      <c r="U33" s="277">
        <v>180</v>
      </c>
      <c r="V33" s="277">
        <v>168</v>
      </c>
      <c r="W33" s="277">
        <v>12</v>
      </c>
      <c r="X33" s="277"/>
      <c r="Y33" s="280">
        <f t="shared" si="1"/>
        <v>180</v>
      </c>
      <c r="Z33" s="277">
        <v>0</v>
      </c>
      <c r="AA33" s="277">
        <v>0</v>
      </c>
      <c r="AB33" s="277">
        <f t="shared" si="2"/>
        <v>180</v>
      </c>
      <c r="AC33" s="281" t="s">
        <v>606</v>
      </c>
      <c r="AD33" s="281" t="s">
        <v>607</v>
      </c>
      <c r="AE33" s="281" t="s">
        <v>608</v>
      </c>
      <c r="AF33" s="284">
        <v>0.52</v>
      </c>
      <c r="AG33" s="284">
        <v>4.4059999999999997</v>
      </c>
      <c r="AH33" s="280" t="s">
        <v>495</v>
      </c>
      <c r="AI33" s="285" t="s">
        <v>609</v>
      </c>
    </row>
    <row r="34" spans="1:35" s="267" customFormat="1" ht="24" customHeight="1" x14ac:dyDescent="0.2">
      <c r="A34" s="277">
        <v>28</v>
      </c>
      <c r="B34" s="278" t="s">
        <v>489</v>
      </c>
      <c r="C34" s="305" t="s">
        <v>610</v>
      </c>
      <c r="D34" s="280" t="s">
        <v>491</v>
      </c>
      <c r="E34" s="277">
        <v>10</v>
      </c>
      <c r="F34" s="280">
        <v>1</v>
      </c>
      <c r="G34" s="277">
        <v>0</v>
      </c>
      <c r="H34" s="277">
        <v>0</v>
      </c>
      <c r="I34" s="277">
        <v>0</v>
      </c>
      <c r="J34" s="277">
        <v>0</v>
      </c>
      <c r="K34" s="277">
        <v>0</v>
      </c>
      <c r="L34" s="277">
        <v>0</v>
      </c>
      <c r="M34" s="277">
        <v>64</v>
      </c>
      <c r="N34" s="277">
        <v>0</v>
      </c>
      <c r="O34" s="277">
        <v>0</v>
      </c>
      <c r="P34" s="277">
        <f t="shared" si="0"/>
        <v>64</v>
      </c>
      <c r="Q34" s="277">
        <v>0</v>
      </c>
      <c r="R34" s="277">
        <v>0</v>
      </c>
      <c r="S34" s="277">
        <v>0</v>
      </c>
      <c r="T34" s="277">
        <v>0</v>
      </c>
      <c r="U34" s="277">
        <v>40</v>
      </c>
      <c r="V34" s="277">
        <v>38</v>
      </c>
      <c r="W34" s="277">
        <v>2</v>
      </c>
      <c r="X34" s="277">
        <v>0</v>
      </c>
      <c r="Y34" s="280">
        <f t="shared" si="1"/>
        <v>40</v>
      </c>
      <c r="Z34" s="277">
        <v>0</v>
      </c>
      <c r="AA34" s="277">
        <v>0</v>
      </c>
      <c r="AB34" s="277">
        <f t="shared" si="2"/>
        <v>40</v>
      </c>
      <c r="AC34" s="281" t="s">
        <v>611</v>
      </c>
      <c r="AD34" s="281" t="s">
        <v>612</v>
      </c>
      <c r="AE34" s="281" t="s">
        <v>613</v>
      </c>
      <c r="AF34" s="284">
        <v>0.66</v>
      </c>
      <c r="AG34" s="284">
        <v>0.86299999999999999</v>
      </c>
      <c r="AH34" s="280" t="s">
        <v>495</v>
      </c>
      <c r="AI34" s="285" t="s">
        <v>614</v>
      </c>
    </row>
    <row r="35" spans="1:35" s="267" customFormat="1" ht="24" customHeight="1" x14ac:dyDescent="0.2">
      <c r="A35" s="277">
        <v>29</v>
      </c>
      <c r="B35" s="278" t="s">
        <v>489</v>
      </c>
      <c r="C35" s="305" t="s">
        <v>615</v>
      </c>
      <c r="D35" s="280" t="s">
        <v>491</v>
      </c>
      <c r="E35" s="277">
        <v>10</v>
      </c>
      <c r="F35" s="280">
        <v>1</v>
      </c>
      <c r="G35" s="277">
        <v>0</v>
      </c>
      <c r="H35" s="277">
        <v>1</v>
      </c>
      <c r="I35" s="277">
        <v>0</v>
      </c>
      <c r="J35" s="277">
        <v>0</v>
      </c>
      <c r="K35" s="277">
        <v>0</v>
      </c>
      <c r="L35" s="277">
        <v>0</v>
      </c>
      <c r="M35" s="277">
        <v>0</v>
      </c>
      <c r="N35" s="277">
        <v>0</v>
      </c>
      <c r="O35" s="277">
        <v>0</v>
      </c>
      <c r="P35" s="277">
        <f t="shared" si="0"/>
        <v>0</v>
      </c>
      <c r="Q35" s="277">
        <v>0</v>
      </c>
      <c r="R35" s="277">
        <v>0</v>
      </c>
      <c r="S35" s="277">
        <v>0</v>
      </c>
      <c r="T35" s="277">
        <v>0</v>
      </c>
      <c r="U35" s="277">
        <v>0</v>
      </c>
      <c r="V35" s="277">
        <v>0</v>
      </c>
      <c r="W35" s="277">
        <v>0</v>
      </c>
      <c r="X35" s="277">
        <v>0</v>
      </c>
      <c r="Y35" s="280">
        <f t="shared" si="1"/>
        <v>0</v>
      </c>
      <c r="Z35" s="277">
        <v>0</v>
      </c>
      <c r="AA35" s="277">
        <v>0</v>
      </c>
      <c r="AB35" s="277">
        <f t="shared" si="2"/>
        <v>0</v>
      </c>
      <c r="AC35" s="281" t="s">
        <v>602</v>
      </c>
      <c r="AD35" s="281" t="s">
        <v>616</v>
      </c>
      <c r="AE35" s="281" t="s">
        <v>602</v>
      </c>
      <c r="AF35" s="284">
        <v>0</v>
      </c>
      <c r="AG35" s="284">
        <v>0</v>
      </c>
      <c r="AH35" s="280" t="s">
        <v>495</v>
      </c>
      <c r="AI35" s="285" t="s">
        <v>617</v>
      </c>
    </row>
    <row r="36" spans="1:35" s="267" customFormat="1" ht="24" customHeight="1" x14ac:dyDescent="0.2">
      <c r="A36" s="277">
        <v>30</v>
      </c>
      <c r="B36" s="278" t="s">
        <v>489</v>
      </c>
      <c r="C36" s="305" t="s">
        <v>618</v>
      </c>
      <c r="D36" s="280" t="s">
        <v>491</v>
      </c>
      <c r="E36" s="277">
        <v>10</v>
      </c>
      <c r="F36" s="280">
        <v>1</v>
      </c>
      <c r="G36" s="277">
        <v>0</v>
      </c>
      <c r="H36" s="277">
        <v>0</v>
      </c>
      <c r="I36" s="277">
        <v>0</v>
      </c>
      <c r="J36" s="277">
        <v>0</v>
      </c>
      <c r="K36" s="277">
        <v>0</v>
      </c>
      <c r="L36" s="277">
        <v>0</v>
      </c>
      <c r="M36" s="277">
        <v>156</v>
      </c>
      <c r="N36" s="277">
        <v>0</v>
      </c>
      <c r="O36" s="277">
        <v>0</v>
      </c>
      <c r="P36" s="277">
        <f t="shared" si="0"/>
        <v>156</v>
      </c>
      <c r="Q36" s="277">
        <v>0</v>
      </c>
      <c r="R36" s="277">
        <v>0</v>
      </c>
      <c r="S36" s="277">
        <v>0</v>
      </c>
      <c r="T36" s="277">
        <v>0</v>
      </c>
      <c r="U36" s="277">
        <v>102</v>
      </c>
      <c r="V36" s="277">
        <v>101</v>
      </c>
      <c r="W36" s="277">
        <v>1</v>
      </c>
      <c r="X36" s="277">
        <v>0</v>
      </c>
      <c r="Y36" s="280">
        <f t="shared" si="1"/>
        <v>102</v>
      </c>
      <c r="Z36" s="277">
        <v>0</v>
      </c>
      <c r="AA36" s="277">
        <v>0</v>
      </c>
      <c r="AB36" s="277">
        <f t="shared" si="2"/>
        <v>102</v>
      </c>
      <c r="AC36" s="281" t="s">
        <v>619</v>
      </c>
      <c r="AD36" s="281" t="s">
        <v>620</v>
      </c>
      <c r="AE36" s="281" t="s">
        <v>621</v>
      </c>
      <c r="AF36" s="284">
        <v>1.78</v>
      </c>
      <c r="AG36" s="284">
        <v>1.4730000000000001</v>
      </c>
      <c r="AH36" s="280" t="s">
        <v>495</v>
      </c>
      <c r="AI36" s="285" t="s">
        <v>622</v>
      </c>
    </row>
    <row r="37" spans="1:35" s="267" customFormat="1" ht="24" customHeight="1" x14ac:dyDescent="0.2">
      <c r="A37" s="277">
        <v>31</v>
      </c>
      <c r="B37" s="278" t="s">
        <v>489</v>
      </c>
      <c r="C37" s="305" t="s">
        <v>623</v>
      </c>
      <c r="D37" s="280" t="s">
        <v>491</v>
      </c>
      <c r="E37" s="277">
        <v>10</v>
      </c>
      <c r="F37" s="280">
        <v>1</v>
      </c>
      <c r="G37" s="277">
        <v>0</v>
      </c>
      <c r="H37" s="277">
        <v>0</v>
      </c>
      <c r="I37" s="277">
        <v>0</v>
      </c>
      <c r="J37" s="277">
        <v>0</v>
      </c>
      <c r="K37" s="277">
        <v>0</v>
      </c>
      <c r="L37" s="277">
        <v>0</v>
      </c>
      <c r="M37" s="277">
        <v>26</v>
      </c>
      <c r="N37" s="277">
        <v>0</v>
      </c>
      <c r="O37" s="277">
        <v>0</v>
      </c>
      <c r="P37" s="277">
        <f t="shared" si="0"/>
        <v>26</v>
      </c>
      <c r="Q37" s="277">
        <v>0</v>
      </c>
      <c r="R37" s="277">
        <v>0</v>
      </c>
      <c r="S37" s="277">
        <v>0</v>
      </c>
      <c r="T37" s="277">
        <v>0</v>
      </c>
      <c r="U37" s="277">
        <v>23</v>
      </c>
      <c r="V37" s="277">
        <v>21</v>
      </c>
      <c r="W37" s="277">
        <v>2</v>
      </c>
      <c r="X37" s="277">
        <v>0</v>
      </c>
      <c r="Y37" s="280">
        <f t="shared" si="1"/>
        <v>23</v>
      </c>
      <c r="Z37" s="277">
        <v>0</v>
      </c>
      <c r="AA37" s="277">
        <v>0</v>
      </c>
      <c r="AB37" s="277">
        <f t="shared" si="2"/>
        <v>23</v>
      </c>
      <c r="AC37" s="281" t="s">
        <v>624</v>
      </c>
      <c r="AD37" s="281" t="s">
        <v>625</v>
      </c>
      <c r="AE37" s="281" t="s">
        <v>626</v>
      </c>
      <c r="AF37" s="284">
        <v>1.02</v>
      </c>
      <c r="AG37" s="284">
        <v>0.27900000000000003</v>
      </c>
      <c r="AH37" s="280" t="s">
        <v>495</v>
      </c>
      <c r="AI37" s="285" t="s">
        <v>627</v>
      </c>
    </row>
    <row r="38" spans="1:35" s="267" customFormat="1" ht="24" customHeight="1" x14ac:dyDescent="0.2">
      <c r="A38" s="277">
        <v>32</v>
      </c>
      <c r="B38" s="278" t="s">
        <v>489</v>
      </c>
      <c r="C38" s="305" t="s">
        <v>628</v>
      </c>
      <c r="D38" s="280" t="s">
        <v>491</v>
      </c>
      <c r="E38" s="277">
        <v>10</v>
      </c>
      <c r="F38" s="280">
        <v>1</v>
      </c>
      <c r="G38" s="277">
        <v>0</v>
      </c>
      <c r="H38" s="277">
        <v>0</v>
      </c>
      <c r="I38" s="277">
        <v>0</v>
      </c>
      <c r="J38" s="277">
        <v>0</v>
      </c>
      <c r="K38" s="277">
        <v>0</v>
      </c>
      <c r="L38" s="277">
        <v>0</v>
      </c>
      <c r="M38" s="277">
        <v>84</v>
      </c>
      <c r="N38" s="277">
        <v>0</v>
      </c>
      <c r="O38" s="277">
        <v>0</v>
      </c>
      <c r="P38" s="277">
        <f t="shared" si="0"/>
        <v>84</v>
      </c>
      <c r="Q38" s="277">
        <v>0</v>
      </c>
      <c r="R38" s="277">
        <v>0</v>
      </c>
      <c r="S38" s="277">
        <v>0</v>
      </c>
      <c r="T38" s="277">
        <v>0</v>
      </c>
      <c r="U38" s="277">
        <v>42</v>
      </c>
      <c r="V38" s="277">
        <v>41</v>
      </c>
      <c r="W38" s="277">
        <v>1</v>
      </c>
      <c r="X38" s="277">
        <v>0</v>
      </c>
      <c r="Y38" s="280">
        <f t="shared" si="1"/>
        <v>42</v>
      </c>
      <c r="Z38" s="277">
        <v>0</v>
      </c>
      <c r="AA38" s="277">
        <v>0</v>
      </c>
      <c r="AB38" s="277">
        <f t="shared" si="2"/>
        <v>42</v>
      </c>
      <c r="AC38" s="281" t="s">
        <v>629</v>
      </c>
      <c r="AD38" s="281" t="s">
        <v>630</v>
      </c>
      <c r="AE38" s="281" t="s">
        <v>631</v>
      </c>
      <c r="AF38" s="284">
        <v>0.9</v>
      </c>
      <c r="AG38" s="284">
        <v>1.2569999999999999</v>
      </c>
      <c r="AH38" s="280" t="s">
        <v>495</v>
      </c>
      <c r="AI38" s="285" t="s">
        <v>632</v>
      </c>
    </row>
    <row r="39" spans="1:35" s="267" customFormat="1" ht="24" customHeight="1" x14ac:dyDescent="0.2">
      <c r="A39" s="277">
        <v>33</v>
      </c>
      <c r="B39" s="278" t="s">
        <v>489</v>
      </c>
      <c r="C39" s="305" t="s">
        <v>633</v>
      </c>
      <c r="D39" s="280" t="s">
        <v>491</v>
      </c>
      <c r="E39" s="277">
        <v>10</v>
      </c>
      <c r="F39" s="280">
        <v>1</v>
      </c>
      <c r="G39" s="277">
        <v>0</v>
      </c>
      <c r="H39" s="277">
        <v>1</v>
      </c>
      <c r="I39" s="277">
        <v>0</v>
      </c>
      <c r="J39" s="277">
        <v>0</v>
      </c>
      <c r="K39" s="277">
        <v>0</v>
      </c>
      <c r="L39" s="277">
        <v>0</v>
      </c>
      <c r="M39" s="277">
        <v>0</v>
      </c>
      <c r="N39" s="277">
        <v>0</v>
      </c>
      <c r="O39" s="277">
        <v>0</v>
      </c>
      <c r="P39" s="277">
        <f t="shared" si="0"/>
        <v>0</v>
      </c>
      <c r="Q39" s="277">
        <v>0</v>
      </c>
      <c r="R39" s="277">
        <v>0</v>
      </c>
      <c r="S39" s="277">
        <v>0</v>
      </c>
      <c r="T39" s="277">
        <v>0</v>
      </c>
      <c r="U39" s="277">
        <v>0</v>
      </c>
      <c r="V39" s="277">
        <v>0</v>
      </c>
      <c r="W39" s="277">
        <v>0</v>
      </c>
      <c r="X39" s="277">
        <v>0</v>
      </c>
      <c r="Y39" s="280">
        <f t="shared" si="1"/>
        <v>0</v>
      </c>
      <c r="Z39" s="277">
        <v>0</v>
      </c>
      <c r="AA39" s="277">
        <v>0</v>
      </c>
      <c r="AB39" s="277">
        <f t="shared" si="2"/>
        <v>0</v>
      </c>
      <c r="AC39" s="281" t="s">
        <v>634</v>
      </c>
      <c r="AD39" s="281" t="s">
        <v>635</v>
      </c>
      <c r="AE39" s="281" t="s">
        <v>634</v>
      </c>
      <c r="AF39" s="284">
        <v>0</v>
      </c>
      <c r="AG39" s="284">
        <v>0</v>
      </c>
      <c r="AH39" s="280" t="s">
        <v>495</v>
      </c>
      <c r="AI39" s="285" t="s">
        <v>636</v>
      </c>
    </row>
    <row r="40" spans="1:35" s="267" customFormat="1" ht="24" customHeight="1" x14ac:dyDescent="0.2">
      <c r="A40" s="277">
        <v>34</v>
      </c>
      <c r="B40" s="278" t="s">
        <v>489</v>
      </c>
      <c r="C40" s="305" t="s">
        <v>637</v>
      </c>
      <c r="D40" s="280" t="s">
        <v>491</v>
      </c>
      <c r="E40" s="277">
        <v>10</v>
      </c>
      <c r="F40" s="280">
        <v>1</v>
      </c>
      <c r="G40" s="277">
        <v>0</v>
      </c>
      <c r="H40" s="277">
        <v>0</v>
      </c>
      <c r="I40" s="277">
        <v>0</v>
      </c>
      <c r="J40" s="277">
        <v>0</v>
      </c>
      <c r="K40" s="277">
        <v>0</v>
      </c>
      <c r="L40" s="277">
        <v>0</v>
      </c>
      <c r="M40" s="277">
        <v>29</v>
      </c>
      <c r="N40" s="277">
        <v>0</v>
      </c>
      <c r="O40" s="277">
        <v>0</v>
      </c>
      <c r="P40" s="277">
        <f t="shared" si="0"/>
        <v>29</v>
      </c>
      <c r="Q40" s="277">
        <v>0</v>
      </c>
      <c r="R40" s="277">
        <v>0</v>
      </c>
      <c r="S40" s="277">
        <v>0</v>
      </c>
      <c r="T40" s="277">
        <v>0</v>
      </c>
      <c r="U40" s="277">
        <v>15</v>
      </c>
      <c r="V40" s="277">
        <v>13</v>
      </c>
      <c r="W40" s="277">
        <v>2</v>
      </c>
      <c r="X40" s="277">
        <v>0</v>
      </c>
      <c r="Y40" s="280">
        <f t="shared" si="1"/>
        <v>15</v>
      </c>
      <c r="Z40" s="277">
        <v>0</v>
      </c>
      <c r="AA40" s="277">
        <v>0</v>
      </c>
      <c r="AB40" s="277">
        <f t="shared" si="2"/>
        <v>15</v>
      </c>
      <c r="AC40" s="281" t="s">
        <v>638</v>
      </c>
      <c r="AD40" s="281" t="s">
        <v>639</v>
      </c>
      <c r="AE40" s="281" t="s">
        <v>640</v>
      </c>
      <c r="AF40" s="284">
        <v>0.32</v>
      </c>
      <c r="AG40" s="284">
        <v>0.71199999999999997</v>
      </c>
      <c r="AH40" s="280" t="s">
        <v>495</v>
      </c>
      <c r="AI40" s="285" t="s">
        <v>641</v>
      </c>
    </row>
    <row r="41" spans="1:35" s="267" customFormat="1" ht="24" customHeight="1" x14ac:dyDescent="0.2">
      <c r="A41" s="277">
        <v>35</v>
      </c>
      <c r="B41" s="278" t="s">
        <v>489</v>
      </c>
      <c r="C41" s="306" t="s">
        <v>642</v>
      </c>
      <c r="D41" s="280" t="s">
        <v>491</v>
      </c>
      <c r="E41" s="277">
        <v>10</v>
      </c>
      <c r="F41" s="280">
        <v>1</v>
      </c>
      <c r="G41" s="277">
        <v>0</v>
      </c>
      <c r="H41" s="277">
        <v>1</v>
      </c>
      <c r="I41" s="277">
        <v>0</v>
      </c>
      <c r="J41" s="277">
        <v>0</v>
      </c>
      <c r="K41" s="277">
        <v>0</v>
      </c>
      <c r="L41" s="277">
        <v>0</v>
      </c>
      <c r="M41" s="277">
        <v>0</v>
      </c>
      <c r="N41" s="277">
        <v>0</v>
      </c>
      <c r="O41" s="277">
        <v>0</v>
      </c>
      <c r="P41" s="277">
        <f t="shared" si="0"/>
        <v>0</v>
      </c>
      <c r="Q41" s="277">
        <v>0</v>
      </c>
      <c r="R41" s="277">
        <v>0</v>
      </c>
      <c r="S41" s="277">
        <v>0</v>
      </c>
      <c r="T41" s="277">
        <v>0</v>
      </c>
      <c r="U41" s="277">
        <v>0</v>
      </c>
      <c r="V41" s="277">
        <v>0</v>
      </c>
      <c r="W41" s="277">
        <v>0</v>
      </c>
      <c r="X41" s="277">
        <v>0</v>
      </c>
      <c r="Y41" s="280">
        <f t="shared" si="1"/>
        <v>0</v>
      </c>
      <c r="Z41" s="277">
        <v>0</v>
      </c>
      <c r="AA41" s="277">
        <v>0</v>
      </c>
      <c r="AB41" s="277">
        <f t="shared" si="2"/>
        <v>0</v>
      </c>
      <c r="AC41" s="281" t="s">
        <v>643</v>
      </c>
      <c r="AD41" s="281" t="s">
        <v>644</v>
      </c>
      <c r="AE41" s="281" t="s">
        <v>643</v>
      </c>
      <c r="AF41" s="284">
        <v>0</v>
      </c>
      <c r="AG41" s="284">
        <v>0</v>
      </c>
      <c r="AH41" s="280" t="s">
        <v>495</v>
      </c>
      <c r="AI41" s="285" t="s">
        <v>645</v>
      </c>
    </row>
    <row r="42" spans="1:35" s="267" customFormat="1" ht="24" customHeight="1" x14ac:dyDescent="0.2">
      <c r="A42" s="277">
        <v>36</v>
      </c>
      <c r="B42" s="278" t="s">
        <v>489</v>
      </c>
      <c r="C42" s="306" t="s">
        <v>601</v>
      </c>
      <c r="D42" s="280" t="s">
        <v>491</v>
      </c>
      <c r="E42" s="277">
        <v>10</v>
      </c>
      <c r="F42" s="280">
        <v>1</v>
      </c>
      <c r="G42" s="277">
        <v>0</v>
      </c>
      <c r="H42" s="277">
        <v>1</v>
      </c>
      <c r="I42" s="277">
        <v>0</v>
      </c>
      <c r="J42" s="277">
        <v>0</v>
      </c>
      <c r="K42" s="277">
        <v>0</v>
      </c>
      <c r="L42" s="277">
        <v>0</v>
      </c>
      <c r="M42" s="277">
        <v>0</v>
      </c>
      <c r="N42" s="277">
        <v>0</v>
      </c>
      <c r="O42" s="277">
        <v>0</v>
      </c>
      <c r="P42" s="277">
        <f t="shared" si="0"/>
        <v>0</v>
      </c>
      <c r="Q42" s="277">
        <v>0</v>
      </c>
      <c r="R42" s="277">
        <v>0</v>
      </c>
      <c r="S42" s="277">
        <v>0</v>
      </c>
      <c r="T42" s="277">
        <v>0</v>
      </c>
      <c r="U42" s="277">
        <v>0</v>
      </c>
      <c r="V42" s="277">
        <v>0</v>
      </c>
      <c r="W42" s="277">
        <v>0</v>
      </c>
      <c r="X42" s="277">
        <v>0</v>
      </c>
      <c r="Y42" s="280">
        <f t="shared" si="1"/>
        <v>0</v>
      </c>
      <c r="Z42" s="277">
        <v>0</v>
      </c>
      <c r="AA42" s="277">
        <v>0</v>
      </c>
      <c r="AB42" s="277">
        <f t="shared" si="2"/>
        <v>0</v>
      </c>
      <c r="AC42" s="281" t="s">
        <v>646</v>
      </c>
      <c r="AD42" s="281" t="s">
        <v>647</v>
      </c>
      <c r="AE42" s="281" t="s">
        <v>646</v>
      </c>
      <c r="AF42" s="284">
        <v>0</v>
      </c>
      <c r="AG42" s="284">
        <v>0</v>
      </c>
      <c r="AH42" s="280" t="s">
        <v>495</v>
      </c>
      <c r="AI42" s="285" t="s">
        <v>648</v>
      </c>
    </row>
    <row r="43" spans="1:35" s="267" customFormat="1" ht="24" customHeight="1" x14ac:dyDescent="0.2">
      <c r="A43" s="277">
        <v>37</v>
      </c>
      <c r="B43" s="278" t="s">
        <v>489</v>
      </c>
      <c r="C43" s="299" t="s">
        <v>649</v>
      </c>
      <c r="D43" s="280" t="s">
        <v>491</v>
      </c>
      <c r="E43" s="277">
        <v>10</v>
      </c>
      <c r="F43" s="280">
        <v>1</v>
      </c>
      <c r="G43" s="277">
        <v>0</v>
      </c>
      <c r="H43" s="277">
        <v>0</v>
      </c>
      <c r="I43" s="277">
        <v>0</v>
      </c>
      <c r="J43" s="277">
        <v>0</v>
      </c>
      <c r="K43" s="277">
        <v>0</v>
      </c>
      <c r="L43" s="277">
        <v>0</v>
      </c>
      <c r="M43" s="277">
        <v>156</v>
      </c>
      <c r="N43" s="277">
        <v>0</v>
      </c>
      <c r="O43" s="277">
        <v>0</v>
      </c>
      <c r="P43" s="277">
        <f t="shared" si="0"/>
        <v>156</v>
      </c>
      <c r="Q43" s="277">
        <v>0</v>
      </c>
      <c r="R43" s="277">
        <v>0</v>
      </c>
      <c r="S43" s="277">
        <v>0</v>
      </c>
      <c r="T43" s="277">
        <v>0</v>
      </c>
      <c r="U43" s="277">
        <v>77</v>
      </c>
      <c r="V43" s="277">
        <v>72</v>
      </c>
      <c r="W43" s="277">
        <v>5</v>
      </c>
      <c r="X43" s="277">
        <v>0</v>
      </c>
      <c r="Y43" s="280">
        <f t="shared" si="1"/>
        <v>77</v>
      </c>
      <c r="Z43" s="277">
        <v>0</v>
      </c>
      <c r="AA43" s="277">
        <v>0</v>
      </c>
      <c r="AB43" s="277">
        <f t="shared" si="2"/>
        <v>77</v>
      </c>
      <c r="AC43" s="281" t="s">
        <v>650</v>
      </c>
      <c r="AD43" s="281" t="s">
        <v>651</v>
      </c>
      <c r="AE43" s="281" t="s">
        <v>652</v>
      </c>
      <c r="AF43" s="284">
        <v>1.07</v>
      </c>
      <c r="AG43" s="284">
        <v>1.792</v>
      </c>
      <c r="AH43" s="280" t="s">
        <v>495</v>
      </c>
      <c r="AI43" s="285" t="s">
        <v>653</v>
      </c>
    </row>
    <row r="44" spans="1:35" s="267" customFormat="1" ht="24" customHeight="1" x14ac:dyDescent="0.2">
      <c r="A44" s="277">
        <v>38</v>
      </c>
      <c r="B44" s="278" t="s">
        <v>489</v>
      </c>
      <c r="C44" s="299" t="s">
        <v>654</v>
      </c>
      <c r="D44" s="280" t="s">
        <v>491</v>
      </c>
      <c r="E44" s="277">
        <v>10</v>
      </c>
      <c r="F44" s="280">
        <v>1</v>
      </c>
      <c r="G44" s="277">
        <v>0</v>
      </c>
      <c r="H44" s="277">
        <v>1</v>
      </c>
      <c r="I44" s="277">
        <v>0</v>
      </c>
      <c r="J44" s="277">
        <v>0</v>
      </c>
      <c r="K44" s="277">
        <v>0</v>
      </c>
      <c r="L44" s="277">
        <v>0</v>
      </c>
      <c r="M44" s="277">
        <v>0</v>
      </c>
      <c r="N44" s="277">
        <v>0</v>
      </c>
      <c r="O44" s="277">
        <v>0</v>
      </c>
      <c r="P44" s="277">
        <f t="shared" si="0"/>
        <v>0</v>
      </c>
      <c r="Q44" s="277">
        <v>0</v>
      </c>
      <c r="R44" s="277">
        <v>0</v>
      </c>
      <c r="S44" s="277">
        <v>0</v>
      </c>
      <c r="T44" s="277">
        <v>0</v>
      </c>
      <c r="U44" s="277">
        <v>0</v>
      </c>
      <c r="V44" s="277">
        <v>0</v>
      </c>
      <c r="W44" s="277">
        <v>0</v>
      </c>
      <c r="X44" s="277">
        <v>0</v>
      </c>
      <c r="Y44" s="280">
        <f t="shared" si="1"/>
        <v>0</v>
      </c>
      <c r="Z44" s="277">
        <v>0</v>
      </c>
      <c r="AA44" s="277">
        <v>0</v>
      </c>
      <c r="AB44" s="277">
        <v>0</v>
      </c>
      <c r="AC44" s="281" t="s">
        <v>655</v>
      </c>
      <c r="AD44" s="281" t="s">
        <v>656</v>
      </c>
      <c r="AE44" s="281" t="s">
        <v>655</v>
      </c>
      <c r="AF44" s="284">
        <v>0</v>
      </c>
      <c r="AG44" s="284">
        <v>0</v>
      </c>
      <c r="AH44" s="280" t="s">
        <v>495</v>
      </c>
      <c r="AI44" s="285" t="s">
        <v>657</v>
      </c>
    </row>
    <row r="45" spans="1:35" s="267" customFormat="1" ht="24" customHeight="1" x14ac:dyDescent="0.2">
      <c r="A45" s="277">
        <v>39</v>
      </c>
      <c r="B45" s="278" t="s">
        <v>489</v>
      </c>
      <c r="C45" s="282" t="s">
        <v>658</v>
      </c>
      <c r="D45" s="301" t="s">
        <v>491</v>
      </c>
      <c r="E45" s="277">
        <v>10</v>
      </c>
      <c r="F45" s="280">
        <v>1</v>
      </c>
      <c r="G45" s="277">
        <v>0</v>
      </c>
      <c r="H45" s="277">
        <v>1</v>
      </c>
      <c r="I45" s="277">
        <v>0</v>
      </c>
      <c r="J45" s="277">
        <v>0</v>
      </c>
      <c r="K45" s="277">
        <v>0</v>
      </c>
      <c r="L45" s="277">
        <v>0</v>
      </c>
      <c r="M45" s="277">
        <v>0</v>
      </c>
      <c r="N45" s="277">
        <v>0</v>
      </c>
      <c r="O45" s="277">
        <v>0</v>
      </c>
      <c r="P45" s="277">
        <f t="shared" si="0"/>
        <v>0</v>
      </c>
      <c r="Q45" s="277">
        <v>0</v>
      </c>
      <c r="R45" s="277">
        <v>0</v>
      </c>
      <c r="S45" s="277">
        <v>0</v>
      </c>
      <c r="T45" s="277">
        <v>0</v>
      </c>
      <c r="U45" s="277">
        <v>0</v>
      </c>
      <c r="V45" s="277">
        <v>0</v>
      </c>
      <c r="W45" s="277">
        <v>0</v>
      </c>
      <c r="X45" s="277">
        <v>0</v>
      </c>
      <c r="Y45" s="280">
        <f t="shared" si="1"/>
        <v>0</v>
      </c>
      <c r="Z45" s="277">
        <v>0</v>
      </c>
      <c r="AA45" s="277">
        <v>0</v>
      </c>
      <c r="AB45" s="277">
        <f t="shared" si="2"/>
        <v>0</v>
      </c>
      <c r="AC45" s="281" t="s">
        <v>659</v>
      </c>
      <c r="AD45" s="281" t="s">
        <v>660</v>
      </c>
      <c r="AE45" s="281" t="s">
        <v>659</v>
      </c>
      <c r="AF45" s="284">
        <v>0</v>
      </c>
      <c r="AG45" s="284">
        <v>0</v>
      </c>
      <c r="AH45" s="280" t="s">
        <v>495</v>
      </c>
      <c r="AI45" s="285" t="s">
        <v>661</v>
      </c>
    </row>
    <row r="46" spans="1:35" s="267" customFormat="1" ht="24" customHeight="1" x14ac:dyDescent="0.2">
      <c r="A46" s="277">
        <v>40</v>
      </c>
      <c r="B46" s="302" t="s">
        <v>489</v>
      </c>
      <c r="C46" s="293" t="s">
        <v>662</v>
      </c>
      <c r="D46" s="280" t="s">
        <v>491</v>
      </c>
      <c r="E46" s="277">
        <v>10</v>
      </c>
      <c r="F46" s="280">
        <v>1</v>
      </c>
      <c r="G46" s="277">
        <v>0</v>
      </c>
      <c r="H46" s="277">
        <v>0</v>
      </c>
      <c r="I46" s="277">
        <v>0</v>
      </c>
      <c r="J46" s="277">
        <v>0</v>
      </c>
      <c r="K46" s="277">
        <v>0</v>
      </c>
      <c r="L46" s="277">
        <v>0</v>
      </c>
      <c r="M46" s="277">
        <v>0</v>
      </c>
      <c r="N46" s="277">
        <v>0</v>
      </c>
      <c r="O46" s="277">
        <v>0</v>
      </c>
      <c r="P46" s="277">
        <f t="shared" si="0"/>
        <v>0</v>
      </c>
      <c r="Q46" s="277">
        <v>0</v>
      </c>
      <c r="R46" s="277">
        <v>0</v>
      </c>
      <c r="S46" s="277">
        <v>0</v>
      </c>
      <c r="T46" s="277">
        <v>0</v>
      </c>
      <c r="U46" s="277">
        <v>0</v>
      </c>
      <c r="V46" s="277">
        <v>0</v>
      </c>
      <c r="W46" s="277">
        <v>0</v>
      </c>
      <c r="X46" s="277">
        <v>0</v>
      </c>
      <c r="Y46" s="280">
        <f t="shared" si="1"/>
        <v>0</v>
      </c>
      <c r="Z46" s="277">
        <v>0</v>
      </c>
      <c r="AA46" s="277">
        <v>0</v>
      </c>
      <c r="AB46" s="277">
        <f t="shared" si="2"/>
        <v>0</v>
      </c>
      <c r="AC46" s="281" t="s">
        <v>663</v>
      </c>
      <c r="AD46" s="281" t="s">
        <v>664</v>
      </c>
      <c r="AE46" s="281" t="s">
        <v>665</v>
      </c>
      <c r="AF46" s="284">
        <v>1.38</v>
      </c>
      <c r="AG46" s="284">
        <v>0</v>
      </c>
      <c r="AH46" s="277" t="s">
        <v>495</v>
      </c>
      <c r="AI46" s="278" t="s">
        <v>666</v>
      </c>
    </row>
    <row r="47" spans="1:35" s="267" customFormat="1" ht="24" customHeight="1" x14ac:dyDescent="0.2">
      <c r="A47" s="277">
        <v>41</v>
      </c>
      <c r="B47" s="302" t="s">
        <v>489</v>
      </c>
      <c r="C47" s="282" t="s">
        <v>667</v>
      </c>
      <c r="D47" s="280" t="s">
        <v>491</v>
      </c>
      <c r="E47" s="277">
        <v>10</v>
      </c>
      <c r="F47" s="280">
        <v>1</v>
      </c>
      <c r="G47" s="277">
        <v>0</v>
      </c>
      <c r="H47" s="277">
        <v>0</v>
      </c>
      <c r="I47" s="277">
        <v>0</v>
      </c>
      <c r="J47" s="277">
        <v>0</v>
      </c>
      <c r="K47" s="277">
        <v>0</v>
      </c>
      <c r="L47" s="277">
        <v>0</v>
      </c>
      <c r="M47" s="277">
        <v>49</v>
      </c>
      <c r="N47" s="277">
        <v>0</v>
      </c>
      <c r="O47" s="277">
        <v>0</v>
      </c>
      <c r="P47" s="277">
        <f t="shared" si="0"/>
        <v>49</v>
      </c>
      <c r="Q47" s="277">
        <v>0</v>
      </c>
      <c r="R47" s="277">
        <v>0</v>
      </c>
      <c r="S47" s="277">
        <v>0</v>
      </c>
      <c r="T47" s="277">
        <v>0</v>
      </c>
      <c r="U47" s="277">
        <v>42</v>
      </c>
      <c r="V47" s="277">
        <v>39</v>
      </c>
      <c r="W47" s="277">
        <v>3</v>
      </c>
      <c r="X47" s="277">
        <v>0</v>
      </c>
      <c r="Y47" s="280">
        <f t="shared" si="1"/>
        <v>42</v>
      </c>
      <c r="Z47" s="277">
        <v>0</v>
      </c>
      <c r="AA47" s="277">
        <v>0</v>
      </c>
      <c r="AB47" s="277">
        <f t="shared" si="2"/>
        <v>42</v>
      </c>
      <c r="AC47" s="281" t="s">
        <v>663</v>
      </c>
      <c r="AD47" s="281" t="s">
        <v>668</v>
      </c>
      <c r="AE47" s="281" t="s">
        <v>665</v>
      </c>
      <c r="AF47" s="284">
        <v>1.38</v>
      </c>
      <c r="AG47" s="284">
        <v>0.59499999999999997</v>
      </c>
      <c r="AH47" s="277" t="s">
        <v>495</v>
      </c>
      <c r="AI47" s="278" t="s">
        <v>666</v>
      </c>
    </row>
    <row r="48" spans="1:35" s="267" customFormat="1" ht="24" customHeight="1" x14ac:dyDescent="0.2">
      <c r="A48" s="277">
        <v>42</v>
      </c>
      <c r="B48" s="278" t="s">
        <v>489</v>
      </c>
      <c r="C48" s="282" t="s">
        <v>669</v>
      </c>
      <c r="D48" s="301" t="s">
        <v>491</v>
      </c>
      <c r="E48" s="277">
        <v>10</v>
      </c>
      <c r="F48" s="280">
        <v>1</v>
      </c>
      <c r="G48" s="277">
        <v>0</v>
      </c>
      <c r="H48" s="277">
        <v>1</v>
      </c>
      <c r="I48" s="277">
        <v>0</v>
      </c>
      <c r="J48" s="277">
        <v>0</v>
      </c>
      <c r="K48" s="277">
        <v>0</v>
      </c>
      <c r="L48" s="277">
        <v>0</v>
      </c>
      <c r="M48" s="277">
        <v>0</v>
      </c>
      <c r="N48" s="277">
        <v>0</v>
      </c>
      <c r="O48" s="277">
        <v>0</v>
      </c>
      <c r="P48" s="277">
        <f t="shared" si="0"/>
        <v>0</v>
      </c>
      <c r="Q48" s="277">
        <v>0</v>
      </c>
      <c r="R48" s="277">
        <v>0</v>
      </c>
      <c r="S48" s="277">
        <v>0</v>
      </c>
      <c r="T48" s="277">
        <v>0</v>
      </c>
      <c r="U48" s="277">
        <v>0</v>
      </c>
      <c r="V48" s="277">
        <v>0</v>
      </c>
      <c r="W48" s="277">
        <v>0</v>
      </c>
      <c r="X48" s="277">
        <v>0</v>
      </c>
      <c r="Y48" s="280">
        <f t="shared" si="1"/>
        <v>0</v>
      </c>
      <c r="Z48" s="277">
        <v>0</v>
      </c>
      <c r="AA48" s="277">
        <v>0</v>
      </c>
      <c r="AB48" s="277">
        <f t="shared" si="2"/>
        <v>0</v>
      </c>
      <c r="AC48" s="281" t="s">
        <v>670</v>
      </c>
      <c r="AD48" s="281" t="s">
        <v>671</v>
      </c>
      <c r="AE48" s="281" t="s">
        <v>670</v>
      </c>
      <c r="AF48" s="284">
        <v>0</v>
      </c>
      <c r="AG48" s="284">
        <v>0</v>
      </c>
      <c r="AH48" s="280" t="s">
        <v>495</v>
      </c>
      <c r="AI48" s="285" t="s">
        <v>672</v>
      </c>
    </row>
    <row r="49" spans="1:35" s="267" customFormat="1" ht="24" customHeight="1" x14ac:dyDescent="0.2">
      <c r="A49" s="277">
        <v>43</v>
      </c>
      <c r="B49" s="278" t="s">
        <v>489</v>
      </c>
      <c r="C49" s="282" t="s">
        <v>673</v>
      </c>
      <c r="D49" s="301" t="s">
        <v>491</v>
      </c>
      <c r="E49" s="277">
        <v>10</v>
      </c>
      <c r="F49" s="280">
        <v>1</v>
      </c>
      <c r="G49" s="277">
        <v>0</v>
      </c>
      <c r="H49" s="277">
        <v>0</v>
      </c>
      <c r="I49" s="277">
        <v>0</v>
      </c>
      <c r="J49" s="277">
        <v>0</v>
      </c>
      <c r="K49" s="277">
        <v>0</v>
      </c>
      <c r="L49" s="277">
        <v>0</v>
      </c>
      <c r="M49" s="277">
        <v>0</v>
      </c>
      <c r="N49" s="277">
        <v>0</v>
      </c>
      <c r="O49" s="277">
        <v>0</v>
      </c>
      <c r="P49" s="277">
        <f t="shared" si="0"/>
        <v>0</v>
      </c>
      <c r="Q49" s="277">
        <v>0</v>
      </c>
      <c r="R49" s="277">
        <v>0</v>
      </c>
      <c r="S49" s="277">
        <v>0</v>
      </c>
      <c r="T49" s="277">
        <v>0</v>
      </c>
      <c r="U49" s="277">
        <v>0</v>
      </c>
      <c r="V49" s="277">
        <v>0</v>
      </c>
      <c r="W49" s="277">
        <v>0</v>
      </c>
      <c r="X49" s="277">
        <v>0</v>
      </c>
      <c r="Y49" s="280">
        <f t="shared" si="1"/>
        <v>0</v>
      </c>
      <c r="Z49" s="277">
        <v>0</v>
      </c>
      <c r="AA49" s="277">
        <v>0</v>
      </c>
      <c r="AB49" s="277">
        <f t="shared" si="2"/>
        <v>0</v>
      </c>
      <c r="AC49" s="281" t="s">
        <v>674</v>
      </c>
      <c r="AD49" s="281" t="s">
        <v>675</v>
      </c>
      <c r="AE49" s="281" t="s">
        <v>674</v>
      </c>
      <c r="AF49" s="284">
        <v>0</v>
      </c>
      <c r="AG49" s="284">
        <v>0</v>
      </c>
      <c r="AH49" s="280" t="s">
        <v>495</v>
      </c>
      <c r="AI49" s="285" t="s">
        <v>676</v>
      </c>
    </row>
    <row r="50" spans="1:35" s="267" customFormat="1" ht="24" customHeight="1" x14ac:dyDescent="0.2">
      <c r="A50" s="277">
        <v>44</v>
      </c>
      <c r="B50" s="278" t="s">
        <v>489</v>
      </c>
      <c r="C50" s="282" t="s">
        <v>677</v>
      </c>
      <c r="D50" s="301" t="s">
        <v>491</v>
      </c>
      <c r="E50" s="277">
        <v>10</v>
      </c>
      <c r="F50" s="280">
        <v>1</v>
      </c>
      <c r="G50" s="277">
        <v>0</v>
      </c>
      <c r="H50" s="277">
        <v>1</v>
      </c>
      <c r="I50" s="277">
        <v>0</v>
      </c>
      <c r="J50" s="277">
        <v>0</v>
      </c>
      <c r="K50" s="277">
        <v>0</v>
      </c>
      <c r="L50" s="277">
        <v>0</v>
      </c>
      <c r="M50" s="277">
        <v>0</v>
      </c>
      <c r="N50" s="277">
        <v>0</v>
      </c>
      <c r="O50" s="277">
        <v>0</v>
      </c>
      <c r="P50" s="277">
        <f t="shared" si="0"/>
        <v>0</v>
      </c>
      <c r="Q50" s="277">
        <v>0</v>
      </c>
      <c r="R50" s="277">
        <v>0</v>
      </c>
      <c r="S50" s="277">
        <v>0</v>
      </c>
      <c r="T50" s="277">
        <v>0</v>
      </c>
      <c r="U50" s="277">
        <v>0</v>
      </c>
      <c r="V50" s="277">
        <v>0</v>
      </c>
      <c r="W50" s="277">
        <v>0</v>
      </c>
      <c r="X50" s="277">
        <v>0</v>
      </c>
      <c r="Y50" s="280">
        <f t="shared" si="1"/>
        <v>0</v>
      </c>
      <c r="Z50" s="277">
        <v>0</v>
      </c>
      <c r="AA50" s="277">
        <v>0</v>
      </c>
      <c r="AB50" s="277">
        <f t="shared" si="2"/>
        <v>0</v>
      </c>
      <c r="AC50" s="281" t="s">
        <v>678</v>
      </c>
      <c r="AD50" s="281" t="s">
        <v>679</v>
      </c>
      <c r="AE50" s="281" t="s">
        <v>678</v>
      </c>
      <c r="AF50" s="284">
        <v>0</v>
      </c>
      <c r="AG50" s="284">
        <v>0</v>
      </c>
      <c r="AH50" s="280" t="s">
        <v>495</v>
      </c>
      <c r="AI50" s="285" t="s">
        <v>680</v>
      </c>
    </row>
    <row r="51" spans="1:35" s="267" customFormat="1" ht="24" customHeight="1" x14ac:dyDescent="0.2">
      <c r="A51" s="277">
        <v>45</v>
      </c>
      <c r="B51" s="278" t="s">
        <v>489</v>
      </c>
      <c r="C51" s="282" t="s">
        <v>681</v>
      </c>
      <c r="D51" s="301" t="s">
        <v>491</v>
      </c>
      <c r="E51" s="277">
        <v>10</v>
      </c>
      <c r="F51" s="280">
        <v>1</v>
      </c>
      <c r="G51" s="277">
        <v>0</v>
      </c>
      <c r="H51" s="277">
        <v>1</v>
      </c>
      <c r="I51" s="277">
        <v>0</v>
      </c>
      <c r="J51" s="277">
        <v>0</v>
      </c>
      <c r="K51" s="277">
        <v>0</v>
      </c>
      <c r="L51" s="277">
        <v>0</v>
      </c>
      <c r="M51" s="277">
        <v>0</v>
      </c>
      <c r="N51" s="277">
        <v>0</v>
      </c>
      <c r="O51" s="277">
        <v>0</v>
      </c>
      <c r="P51" s="277">
        <f t="shared" si="0"/>
        <v>0</v>
      </c>
      <c r="Q51" s="277">
        <v>0</v>
      </c>
      <c r="R51" s="277">
        <v>0</v>
      </c>
      <c r="S51" s="277">
        <v>0</v>
      </c>
      <c r="T51" s="277">
        <v>0</v>
      </c>
      <c r="U51" s="277">
        <v>0</v>
      </c>
      <c r="V51" s="277">
        <v>0</v>
      </c>
      <c r="W51" s="277">
        <v>0</v>
      </c>
      <c r="X51" s="277">
        <v>0</v>
      </c>
      <c r="Y51" s="280">
        <f t="shared" si="1"/>
        <v>0</v>
      </c>
      <c r="Z51" s="277">
        <v>0</v>
      </c>
      <c r="AA51" s="277">
        <v>0</v>
      </c>
      <c r="AB51" s="277">
        <f t="shared" si="2"/>
        <v>0</v>
      </c>
      <c r="AC51" s="281" t="s">
        <v>682</v>
      </c>
      <c r="AD51" s="281" t="s">
        <v>683</v>
      </c>
      <c r="AE51" s="281" t="s">
        <v>682</v>
      </c>
      <c r="AF51" s="284">
        <v>0</v>
      </c>
      <c r="AG51" s="284">
        <v>0</v>
      </c>
      <c r="AH51" s="280" t="s">
        <v>495</v>
      </c>
      <c r="AI51" s="285" t="s">
        <v>684</v>
      </c>
    </row>
    <row r="52" spans="1:35" s="267" customFormat="1" ht="24" customHeight="1" x14ac:dyDescent="0.2">
      <c r="A52" s="277">
        <v>46</v>
      </c>
      <c r="B52" s="278" t="s">
        <v>489</v>
      </c>
      <c r="C52" s="282" t="s">
        <v>685</v>
      </c>
      <c r="D52" s="301" t="s">
        <v>491</v>
      </c>
      <c r="E52" s="277">
        <v>10</v>
      </c>
      <c r="F52" s="280">
        <v>1</v>
      </c>
      <c r="G52" s="277">
        <v>0</v>
      </c>
      <c r="H52" s="277">
        <v>1</v>
      </c>
      <c r="I52" s="277">
        <v>0</v>
      </c>
      <c r="J52" s="277">
        <v>0</v>
      </c>
      <c r="K52" s="277">
        <v>0</v>
      </c>
      <c r="L52" s="277">
        <v>0</v>
      </c>
      <c r="M52" s="277">
        <v>0</v>
      </c>
      <c r="N52" s="277">
        <v>0</v>
      </c>
      <c r="O52" s="277">
        <v>0</v>
      </c>
      <c r="P52" s="277">
        <f t="shared" si="0"/>
        <v>0</v>
      </c>
      <c r="Q52" s="277">
        <v>0</v>
      </c>
      <c r="R52" s="277">
        <v>0</v>
      </c>
      <c r="S52" s="277">
        <v>0</v>
      </c>
      <c r="T52" s="277">
        <v>0</v>
      </c>
      <c r="U52" s="277">
        <v>0</v>
      </c>
      <c r="V52" s="277">
        <v>0</v>
      </c>
      <c r="W52" s="277">
        <v>0</v>
      </c>
      <c r="X52" s="277">
        <v>0</v>
      </c>
      <c r="Y52" s="280">
        <f t="shared" si="1"/>
        <v>0</v>
      </c>
      <c r="Z52" s="277">
        <v>0</v>
      </c>
      <c r="AA52" s="277">
        <v>0</v>
      </c>
      <c r="AB52" s="277">
        <f t="shared" si="2"/>
        <v>0</v>
      </c>
      <c r="AC52" s="281" t="s">
        <v>686</v>
      </c>
      <c r="AD52" s="281" t="s">
        <v>687</v>
      </c>
      <c r="AE52" s="281" t="s">
        <v>688</v>
      </c>
      <c r="AF52" s="284">
        <v>1.8</v>
      </c>
      <c r="AG52" s="284">
        <v>0</v>
      </c>
      <c r="AH52" s="277" t="s">
        <v>495</v>
      </c>
      <c r="AI52" s="278" t="s">
        <v>689</v>
      </c>
    </row>
    <row r="53" spans="1:35" s="267" customFormat="1" ht="24" customHeight="1" x14ac:dyDescent="0.2">
      <c r="A53" s="277">
        <v>47</v>
      </c>
      <c r="B53" s="278" t="s">
        <v>489</v>
      </c>
      <c r="C53" s="282" t="s">
        <v>690</v>
      </c>
      <c r="D53" s="301" t="s">
        <v>491</v>
      </c>
      <c r="E53" s="277">
        <v>10</v>
      </c>
      <c r="F53" s="280">
        <v>1</v>
      </c>
      <c r="G53" s="277">
        <v>0</v>
      </c>
      <c r="H53" s="277">
        <v>0</v>
      </c>
      <c r="I53" s="277">
        <v>0</v>
      </c>
      <c r="J53" s="277">
        <v>0</v>
      </c>
      <c r="K53" s="277">
        <v>0</v>
      </c>
      <c r="L53" s="277">
        <v>0</v>
      </c>
      <c r="M53" s="277">
        <v>136</v>
      </c>
      <c r="N53" s="277">
        <v>0</v>
      </c>
      <c r="O53" s="277">
        <v>0</v>
      </c>
      <c r="P53" s="277">
        <f t="shared" si="0"/>
        <v>136</v>
      </c>
      <c r="Q53" s="277">
        <v>0</v>
      </c>
      <c r="R53" s="277">
        <v>0</v>
      </c>
      <c r="S53" s="277">
        <v>0</v>
      </c>
      <c r="T53" s="277">
        <v>0</v>
      </c>
      <c r="U53" s="277">
        <v>60</v>
      </c>
      <c r="V53" s="277">
        <v>56</v>
      </c>
      <c r="W53" s="277">
        <v>4</v>
      </c>
      <c r="X53" s="277">
        <v>0</v>
      </c>
      <c r="Y53" s="280">
        <f t="shared" si="1"/>
        <v>60</v>
      </c>
      <c r="Z53" s="277">
        <v>0</v>
      </c>
      <c r="AA53" s="277">
        <v>0</v>
      </c>
      <c r="AB53" s="277">
        <f t="shared" si="2"/>
        <v>60</v>
      </c>
      <c r="AC53" s="281" t="s">
        <v>686</v>
      </c>
      <c r="AD53" s="281" t="s">
        <v>691</v>
      </c>
      <c r="AE53" s="281" t="s">
        <v>688</v>
      </c>
      <c r="AF53" s="284">
        <v>1.8</v>
      </c>
      <c r="AG53" s="284">
        <v>1.369</v>
      </c>
      <c r="AH53" s="277" t="s">
        <v>495</v>
      </c>
      <c r="AI53" s="278" t="s">
        <v>689</v>
      </c>
    </row>
    <row r="54" spans="1:35" s="267" customFormat="1" ht="24" customHeight="1" x14ac:dyDescent="0.2">
      <c r="A54" s="277">
        <v>48</v>
      </c>
      <c r="B54" s="278" t="s">
        <v>489</v>
      </c>
      <c r="C54" s="287" t="s">
        <v>692</v>
      </c>
      <c r="D54" s="301" t="s">
        <v>491</v>
      </c>
      <c r="E54" s="277">
        <v>10</v>
      </c>
      <c r="F54" s="280">
        <v>1</v>
      </c>
      <c r="G54" s="277">
        <v>0</v>
      </c>
      <c r="H54" s="277">
        <v>0</v>
      </c>
      <c r="I54" s="294">
        <v>0</v>
      </c>
      <c r="J54" s="294">
        <v>0</v>
      </c>
      <c r="K54" s="294">
        <v>0</v>
      </c>
      <c r="L54" s="294">
        <v>0</v>
      </c>
      <c r="M54" s="294">
        <v>61</v>
      </c>
      <c r="N54" s="294">
        <v>0</v>
      </c>
      <c r="O54" s="294">
        <v>0</v>
      </c>
      <c r="P54" s="277">
        <f t="shared" si="0"/>
        <v>61</v>
      </c>
      <c r="Q54" s="294">
        <v>0</v>
      </c>
      <c r="R54" s="294">
        <v>0</v>
      </c>
      <c r="S54" s="294">
        <v>0</v>
      </c>
      <c r="T54" s="294">
        <v>0</v>
      </c>
      <c r="U54" s="294">
        <v>38</v>
      </c>
      <c r="V54" s="294">
        <v>37</v>
      </c>
      <c r="W54" s="294">
        <v>1</v>
      </c>
      <c r="X54" s="294">
        <v>0</v>
      </c>
      <c r="Y54" s="280">
        <f t="shared" si="1"/>
        <v>38</v>
      </c>
      <c r="Z54" s="294">
        <v>0</v>
      </c>
      <c r="AA54" s="294">
        <v>0</v>
      </c>
      <c r="AB54" s="294">
        <f t="shared" si="2"/>
        <v>38</v>
      </c>
      <c r="AC54" s="307" t="s">
        <v>693</v>
      </c>
      <c r="AD54" s="281" t="s">
        <v>694</v>
      </c>
      <c r="AE54" s="307" t="s">
        <v>695</v>
      </c>
      <c r="AF54" s="284">
        <v>0.48</v>
      </c>
      <c r="AG54" s="284">
        <v>0.57599999999999996</v>
      </c>
      <c r="AH54" s="280" t="s">
        <v>495</v>
      </c>
      <c r="AI54" s="308" t="s">
        <v>696</v>
      </c>
    </row>
    <row r="55" spans="1:35" s="267" customFormat="1" ht="24" customHeight="1" x14ac:dyDescent="0.2">
      <c r="A55" s="277">
        <v>49</v>
      </c>
      <c r="B55" s="278" t="s">
        <v>489</v>
      </c>
      <c r="C55" s="293" t="s">
        <v>697</v>
      </c>
      <c r="D55" s="280" t="s">
        <v>491</v>
      </c>
      <c r="E55" s="277">
        <v>10</v>
      </c>
      <c r="F55" s="280">
        <v>1</v>
      </c>
      <c r="G55" s="277">
        <v>0</v>
      </c>
      <c r="H55" s="277">
        <v>0</v>
      </c>
      <c r="I55" s="277">
        <v>0</v>
      </c>
      <c r="J55" s="277">
        <v>0</v>
      </c>
      <c r="K55" s="277">
        <v>0</v>
      </c>
      <c r="L55" s="277">
        <v>0</v>
      </c>
      <c r="M55" s="277">
        <v>64</v>
      </c>
      <c r="N55" s="277">
        <v>0</v>
      </c>
      <c r="O55" s="277">
        <v>0</v>
      </c>
      <c r="P55" s="277">
        <f t="shared" si="0"/>
        <v>64</v>
      </c>
      <c r="Q55" s="277">
        <v>0</v>
      </c>
      <c r="R55" s="277">
        <v>0</v>
      </c>
      <c r="S55" s="277">
        <v>0</v>
      </c>
      <c r="T55" s="277">
        <v>0</v>
      </c>
      <c r="U55" s="277">
        <v>43</v>
      </c>
      <c r="V55" s="277">
        <v>43</v>
      </c>
      <c r="W55" s="277">
        <v>0</v>
      </c>
      <c r="X55" s="277">
        <v>0</v>
      </c>
      <c r="Y55" s="280">
        <f t="shared" si="1"/>
        <v>43</v>
      </c>
      <c r="Z55" s="277">
        <v>0</v>
      </c>
      <c r="AA55" s="277">
        <v>0</v>
      </c>
      <c r="AB55" s="277">
        <f t="shared" si="2"/>
        <v>43</v>
      </c>
      <c r="AC55" s="281" t="s">
        <v>698</v>
      </c>
      <c r="AD55" s="281" t="s">
        <v>699</v>
      </c>
      <c r="AE55" s="281" t="s">
        <v>700</v>
      </c>
      <c r="AF55" s="284">
        <v>0.82</v>
      </c>
      <c r="AG55" s="284">
        <v>0.59499999999999997</v>
      </c>
      <c r="AH55" s="277" t="s">
        <v>495</v>
      </c>
      <c r="AI55" s="278" t="s">
        <v>701</v>
      </c>
    </row>
    <row r="56" spans="1:35" s="267" customFormat="1" ht="24" customHeight="1" x14ac:dyDescent="0.2">
      <c r="A56" s="277">
        <v>50</v>
      </c>
      <c r="B56" s="278" t="s">
        <v>489</v>
      </c>
      <c r="C56" s="293" t="s">
        <v>702</v>
      </c>
      <c r="D56" s="280" t="s">
        <v>491</v>
      </c>
      <c r="E56" s="277">
        <v>10</v>
      </c>
      <c r="F56" s="280">
        <v>1</v>
      </c>
      <c r="G56" s="277">
        <v>0</v>
      </c>
      <c r="H56" s="277">
        <v>1</v>
      </c>
      <c r="I56" s="277">
        <v>0</v>
      </c>
      <c r="J56" s="277">
        <v>0</v>
      </c>
      <c r="K56" s="277">
        <v>0</v>
      </c>
      <c r="L56" s="277">
        <v>0</v>
      </c>
      <c r="M56" s="277">
        <v>0</v>
      </c>
      <c r="N56" s="277">
        <v>0</v>
      </c>
      <c r="O56" s="277">
        <v>0</v>
      </c>
      <c r="P56" s="277">
        <f t="shared" si="0"/>
        <v>0</v>
      </c>
      <c r="Q56" s="277">
        <v>0</v>
      </c>
      <c r="R56" s="277">
        <v>0</v>
      </c>
      <c r="S56" s="277">
        <v>0</v>
      </c>
      <c r="T56" s="277">
        <v>0</v>
      </c>
      <c r="U56" s="277">
        <v>0</v>
      </c>
      <c r="V56" s="277">
        <v>0</v>
      </c>
      <c r="W56" s="277">
        <v>0</v>
      </c>
      <c r="X56" s="277">
        <v>0</v>
      </c>
      <c r="Y56" s="280">
        <f t="shared" si="1"/>
        <v>0</v>
      </c>
      <c r="Z56" s="277">
        <v>0</v>
      </c>
      <c r="AA56" s="277">
        <v>0</v>
      </c>
      <c r="AB56" s="277">
        <f t="shared" si="2"/>
        <v>0</v>
      </c>
      <c r="AC56" s="281" t="s">
        <v>698</v>
      </c>
      <c r="AD56" s="281" t="s">
        <v>703</v>
      </c>
      <c r="AE56" s="281" t="s">
        <v>700</v>
      </c>
      <c r="AF56" s="284">
        <v>0.82</v>
      </c>
      <c r="AG56" s="284">
        <v>0</v>
      </c>
      <c r="AH56" s="277" t="s">
        <v>495</v>
      </c>
      <c r="AI56" s="278" t="s">
        <v>701</v>
      </c>
    </row>
    <row r="57" spans="1:35" s="267" customFormat="1" ht="24" customHeight="1" x14ac:dyDescent="0.2">
      <c r="A57" s="277">
        <v>51</v>
      </c>
      <c r="B57" s="278" t="s">
        <v>489</v>
      </c>
      <c r="C57" s="293" t="s">
        <v>704</v>
      </c>
      <c r="D57" s="280" t="s">
        <v>491</v>
      </c>
      <c r="E57" s="277">
        <v>10</v>
      </c>
      <c r="F57" s="280">
        <v>1</v>
      </c>
      <c r="G57" s="277">
        <v>0</v>
      </c>
      <c r="H57" s="277">
        <v>0</v>
      </c>
      <c r="I57" s="277">
        <v>0</v>
      </c>
      <c r="J57" s="277">
        <v>0</v>
      </c>
      <c r="K57" s="277">
        <v>0</v>
      </c>
      <c r="L57" s="277">
        <v>0</v>
      </c>
      <c r="M57" s="277">
        <v>49</v>
      </c>
      <c r="N57" s="277">
        <v>0</v>
      </c>
      <c r="O57" s="277">
        <v>0</v>
      </c>
      <c r="P57" s="277">
        <f t="shared" si="0"/>
        <v>49</v>
      </c>
      <c r="Q57" s="277">
        <v>0</v>
      </c>
      <c r="R57" s="277">
        <v>0</v>
      </c>
      <c r="S57" s="277">
        <v>0</v>
      </c>
      <c r="T57" s="277">
        <v>0</v>
      </c>
      <c r="U57" s="277">
        <v>29</v>
      </c>
      <c r="V57" s="277">
        <v>27</v>
      </c>
      <c r="W57" s="277">
        <v>1</v>
      </c>
      <c r="X57" s="277">
        <v>1</v>
      </c>
      <c r="Y57" s="280">
        <f t="shared" si="1"/>
        <v>29</v>
      </c>
      <c r="Z57" s="277">
        <v>0</v>
      </c>
      <c r="AA57" s="277">
        <v>0</v>
      </c>
      <c r="AB57" s="277">
        <f t="shared" si="2"/>
        <v>29</v>
      </c>
      <c r="AC57" s="281" t="s">
        <v>705</v>
      </c>
      <c r="AD57" s="281" t="s">
        <v>706</v>
      </c>
      <c r="AE57" s="281" t="s">
        <v>707</v>
      </c>
      <c r="AF57" s="284">
        <v>0.42</v>
      </c>
      <c r="AG57" s="284">
        <v>1.161</v>
      </c>
      <c r="AH57" s="280" t="s">
        <v>495</v>
      </c>
      <c r="AI57" s="285" t="s">
        <v>708</v>
      </c>
    </row>
    <row r="58" spans="1:35" s="267" customFormat="1" ht="24" customHeight="1" x14ac:dyDescent="0.2">
      <c r="A58" s="277">
        <v>52</v>
      </c>
      <c r="B58" s="278" t="s">
        <v>489</v>
      </c>
      <c r="C58" s="293" t="s">
        <v>709</v>
      </c>
      <c r="D58" s="280" t="s">
        <v>491</v>
      </c>
      <c r="E58" s="277">
        <v>10</v>
      </c>
      <c r="F58" s="280">
        <v>1</v>
      </c>
      <c r="G58" s="277">
        <v>0</v>
      </c>
      <c r="H58" s="277">
        <v>0</v>
      </c>
      <c r="I58" s="277">
        <v>0</v>
      </c>
      <c r="J58" s="277">
        <v>0</v>
      </c>
      <c r="K58" s="277">
        <v>0</v>
      </c>
      <c r="L58" s="277">
        <v>0</v>
      </c>
      <c r="M58" s="277">
        <v>91</v>
      </c>
      <c r="N58" s="277">
        <v>0</v>
      </c>
      <c r="O58" s="277">
        <v>0</v>
      </c>
      <c r="P58" s="277">
        <f t="shared" si="0"/>
        <v>91</v>
      </c>
      <c r="Q58" s="277">
        <v>0</v>
      </c>
      <c r="R58" s="277">
        <v>0</v>
      </c>
      <c r="S58" s="277">
        <v>0</v>
      </c>
      <c r="T58" s="277">
        <v>0</v>
      </c>
      <c r="U58" s="277">
        <v>58</v>
      </c>
      <c r="V58" s="277">
        <v>58</v>
      </c>
      <c r="W58" s="277">
        <v>0</v>
      </c>
      <c r="X58" s="277">
        <v>0</v>
      </c>
      <c r="Y58" s="280">
        <f t="shared" si="1"/>
        <v>58</v>
      </c>
      <c r="Z58" s="277">
        <v>0</v>
      </c>
      <c r="AA58" s="277">
        <v>0</v>
      </c>
      <c r="AB58" s="277">
        <f t="shared" si="2"/>
        <v>58</v>
      </c>
      <c r="AC58" s="281" t="s">
        <v>710</v>
      </c>
      <c r="AD58" s="281" t="s">
        <v>711</v>
      </c>
      <c r="AE58" s="281" t="s">
        <v>712</v>
      </c>
      <c r="AF58" s="284">
        <v>0.77</v>
      </c>
      <c r="AG58" s="284">
        <v>0.69199999999999995</v>
      </c>
      <c r="AH58" s="280" t="s">
        <v>495</v>
      </c>
      <c r="AI58" s="285" t="s">
        <v>713</v>
      </c>
    </row>
    <row r="59" spans="1:35" s="267" customFormat="1" ht="24" customHeight="1" x14ac:dyDescent="0.2">
      <c r="A59" s="277">
        <v>53</v>
      </c>
      <c r="B59" s="278" t="s">
        <v>489</v>
      </c>
      <c r="C59" s="293" t="s">
        <v>714</v>
      </c>
      <c r="D59" s="280" t="s">
        <v>491</v>
      </c>
      <c r="E59" s="277">
        <v>10</v>
      </c>
      <c r="F59" s="280">
        <v>1</v>
      </c>
      <c r="G59" s="277">
        <v>0</v>
      </c>
      <c r="H59" s="277">
        <v>0</v>
      </c>
      <c r="I59" s="277">
        <v>0</v>
      </c>
      <c r="J59" s="277">
        <v>0</v>
      </c>
      <c r="K59" s="277">
        <v>0</v>
      </c>
      <c r="L59" s="277">
        <v>0</v>
      </c>
      <c r="M59" s="277">
        <v>62</v>
      </c>
      <c r="N59" s="277">
        <v>0</v>
      </c>
      <c r="O59" s="277">
        <v>0</v>
      </c>
      <c r="P59" s="277">
        <f t="shared" si="0"/>
        <v>62</v>
      </c>
      <c r="Q59" s="277">
        <v>0</v>
      </c>
      <c r="R59" s="277">
        <v>0</v>
      </c>
      <c r="S59" s="277">
        <v>0</v>
      </c>
      <c r="T59" s="277">
        <v>0</v>
      </c>
      <c r="U59" s="277">
        <v>36</v>
      </c>
      <c r="V59" s="277">
        <v>33</v>
      </c>
      <c r="W59" s="277">
        <v>3</v>
      </c>
      <c r="X59" s="277">
        <v>0</v>
      </c>
      <c r="Y59" s="280">
        <f t="shared" si="1"/>
        <v>36</v>
      </c>
      <c r="Z59" s="277">
        <v>0</v>
      </c>
      <c r="AA59" s="277">
        <v>0</v>
      </c>
      <c r="AB59" s="277">
        <f t="shared" si="2"/>
        <v>36</v>
      </c>
      <c r="AC59" s="281" t="s">
        <v>715</v>
      </c>
      <c r="AD59" s="281" t="s">
        <v>716</v>
      </c>
      <c r="AE59" s="281" t="s">
        <v>717</v>
      </c>
      <c r="AF59" s="284">
        <v>0.42</v>
      </c>
      <c r="AG59" s="284">
        <v>0.60499999999999998</v>
      </c>
      <c r="AH59" s="277" t="s">
        <v>495</v>
      </c>
      <c r="AI59" s="278" t="s">
        <v>718</v>
      </c>
    </row>
    <row r="60" spans="1:35" s="267" customFormat="1" ht="24" customHeight="1" x14ac:dyDescent="0.2">
      <c r="A60" s="277">
        <v>54</v>
      </c>
      <c r="B60" s="278" t="s">
        <v>489</v>
      </c>
      <c r="C60" s="293" t="s">
        <v>719</v>
      </c>
      <c r="D60" s="280" t="s">
        <v>491</v>
      </c>
      <c r="E60" s="277">
        <v>10</v>
      </c>
      <c r="F60" s="280">
        <v>1</v>
      </c>
      <c r="G60" s="277">
        <v>0</v>
      </c>
      <c r="H60" s="277">
        <v>0</v>
      </c>
      <c r="I60" s="277">
        <v>0</v>
      </c>
      <c r="J60" s="277">
        <v>0</v>
      </c>
      <c r="K60" s="277">
        <v>0</v>
      </c>
      <c r="L60" s="277">
        <v>0</v>
      </c>
      <c r="M60" s="277">
        <v>51</v>
      </c>
      <c r="N60" s="277">
        <v>0</v>
      </c>
      <c r="O60" s="277">
        <v>0</v>
      </c>
      <c r="P60" s="277">
        <f t="shared" si="0"/>
        <v>51</v>
      </c>
      <c r="Q60" s="277">
        <v>0</v>
      </c>
      <c r="R60" s="277">
        <v>0</v>
      </c>
      <c r="S60" s="277">
        <v>0</v>
      </c>
      <c r="T60" s="277">
        <v>0</v>
      </c>
      <c r="U60" s="277">
        <v>17</v>
      </c>
      <c r="V60" s="277">
        <v>15</v>
      </c>
      <c r="W60" s="277">
        <v>2</v>
      </c>
      <c r="X60" s="277">
        <v>0</v>
      </c>
      <c r="Y60" s="280">
        <f t="shared" si="1"/>
        <v>17</v>
      </c>
      <c r="Z60" s="277">
        <v>0</v>
      </c>
      <c r="AA60" s="277">
        <v>0</v>
      </c>
      <c r="AB60" s="277">
        <f t="shared" si="2"/>
        <v>17</v>
      </c>
      <c r="AC60" s="281" t="s">
        <v>715</v>
      </c>
      <c r="AD60" s="281" t="s">
        <v>716</v>
      </c>
      <c r="AE60" s="281" t="s">
        <v>717</v>
      </c>
      <c r="AF60" s="284">
        <v>0.42</v>
      </c>
      <c r="AG60" s="284">
        <v>0.59699999999999998</v>
      </c>
      <c r="AH60" s="277" t="s">
        <v>495</v>
      </c>
      <c r="AI60" s="278" t="s">
        <v>718</v>
      </c>
    </row>
    <row r="61" spans="1:35" s="267" customFormat="1" ht="24" customHeight="1" x14ac:dyDescent="0.2">
      <c r="A61" s="277">
        <v>55</v>
      </c>
      <c r="B61" s="278" t="s">
        <v>489</v>
      </c>
      <c r="C61" s="293" t="s">
        <v>720</v>
      </c>
      <c r="D61" s="280" t="s">
        <v>491</v>
      </c>
      <c r="E61" s="277">
        <v>10</v>
      </c>
      <c r="F61" s="280">
        <v>1</v>
      </c>
      <c r="G61" s="277">
        <v>0</v>
      </c>
      <c r="H61" s="277">
        <v>0</v>
      </c>
      <c r="I61" s="294">
        <v>0</v>
      </c>
      <c r="J61" s="294">
        <v>0</v>
      </c>
      <c r="K61" s="294">
        <v>0</v>
      </c>
      <c r="L61" s="294">
        <v>0</v>
      </c>
      <c r="M61" s="294">
        <v>34</v>
      </c>
      <c r="N61" s="294">
        <v>0</v>
      </c>
      <c r="O61" s="294">
        <v>0</v>
      </c>
      <c r="P61" s="277">
        <f t="shared" si="0"/>
        <v>34</v>
      </c>
      <c r="Q61" s="294">
        <v>0</v>
      </c>
      <c r="R61" s="294">
        <v>0</v>
      </c>
      <c r="S61" s="294">
        <v>0</v>
      </c>
      <c r="T61" s="294">
        <v>0</v>
      </c>
      <c r="U61" s="294">
        <v>12</v>
      </c>
      <c r="V61" s="294">
        <v>8</v>
      </c>
      <c r="W61" s="294">
        <v>4</v>
      </c>
      <c r="X61" s="294">
        <v>0</v>
      </c>
      <c r="Y61" s="280">
        <f t="shared" si="1"/>
        <v>12</v>
      </c>
      <c r="Z61" s="294">
        <v>0</v>
      </c>
      <c r="AA61" s="294">
        <v>0</v>
      </c>
      <c r="AB61" s="294">
        <f t="shared" si="2"/>
        <v>12</v>
      </c>
      <c r="AC61" s="307" t="s">
        <v>721</v>
      </c>
      <c r="AD61" s="281" t="s">
        <v>722</v>
      </c>
      <c r="AE61" s="307" t="s">
        <v>723</v>
      </c>
      <c r="AF61" s="284">
        <v>1.07</v>
      </c>
      <c r="AG61" s="284">
        <v>1.91</v>
      </c>
      <c r="AH61" s="280" t="s">
        <v>495</v>
      </c>
      <c r="AI61" s="285" t="s">
        <v>724</v>
      </c>
    </row>
    <row r="62" spans="1:35" s="267" customFormat="1" ht="24" customHeight="1" x14ac:dyDescent="0.2">
      <c r="A62" s="277">
        <v>56</v>
      </c>
      <c r="B62" s="278" t="s">
        <v>489</v>
      </c>
      <c r="C62" s="293" t="s">
        <v>725</v>
      </c>
      <c r="D62" s="280" t="s">
        <v>491</v>
      </c>
      <c r="E62" s="277">
        <v>10</v>
      </c>
      <c r="F62" s="280">
        <v>1</v>
      </c>
      <c r="G62" s="277">
        <v>0</v>
      </c>
      <c r="H62" s="277">
        <v>1</v>
      </c>
      <c r="I62" s="277">
        <v>0</v>
      </c>
      <c r="J62" s="277">
        <v>0</v>
      </c>
      <c r="K62" s="277">
        <v>0</v>
      </c>
      <c r="L62" s="277">
        <v>0</v>
      </c>
      <c r="M62" s="277">
        <v>0</v>
      </c>
      <c r="N62" s="277">
        <v>0</v>
      </c>
      <c r="O62" s="277">
        <v>0</v>
      </c>
      <c r="P62" s="277">
        <f t="shared" si="0"/>
        <v>0</v>
      </c>
      <c r="Q62" s="277">
        <v>0</v>
      </c>
      <c r="R62" s="277">
        <v>0</v>
      </c>
      <c r="S62" s="277">
        <v>0</v>
      </c>
      <c r="T62" s="277">
        <v>0</v>
      </c>
      <c r="U62" s="277">
        <v>0</v>
      </c>
      <c r="V62" s="277">
        <v>0</v>
      </c>
      <c r="W62" s="277">
        <v>0</v>
      </c>
      <c r="X62" s="277">
        <v>0</v>
      </c>
      <c r="Y62" s="280">
        <f t="shared" si="1"/>
        <v>0</v>
      </c>
      <c r="Z62" s="277">
        <v>0</v>
      </c>
      <c r="AA62" s="277">
        <v>0</v>
      </c>
      <c r="AB62" s="277">
        <f t="shared" si="2"/>
        <v>0</v>
      </c>
      <c r="AC62" s="281" t="s">
        <v>726</v>
      </c>
      <c r="AD62" s="281" t="s">
        <v>727</v>
      </c>
      <c r="AE62" s="281" t="s">
        <v>728</v>
      </c>
      <c r="AF62" s="284">
        <v>3.32</v>
      </c>
      <c r="AG62" s="284">
        <v>0</v>
      </c>
      <c r="AH62" s="277" t="s">
        <v>495</v>
      </c>
      <c r="AI62" s="278" t="s">
        <v>729</v>
      </c>
    </row>
    <row r="63" spans="1:35" s="267" customFormat="1" ht="24" customHeight="1" x14ac:dyDescent="0.2">
      <c r="A63" s="277">
        <v>57</v>
      </c>
      <c r="B63" s="278" t="s">
        <v>489</v>
      </c>
      <c r="C63" s="293" t="s">
        <v>730</v>
      </c>
      <c r="D63" s="280" t="s">
        <v>491</v>
      </c>
      <c r="E63" s="277">
        <v>10</v>
      </c>
      <c r="F63" s="280">
        <v>1</v>
      </c>
      <c r="G63" s="277">
        <v>0</v>
      </c>
      <c r="H63" s="277">
        <v>1</v>
      </c>
      <c r="I63" s="277">
        <v>0</v>
      </c>
      <c r="J63" s="277">
        <v>0</v>
      </c>
      <c r="K63" s="277">
        <v>0</v>
      </c>
      <c r="L63" s="277">
        <v>0</v>
      </c>
      <c r="M63" s="277">
        <v>0</v>
      </c>
      <c r="N63" s="277">
        <v>0</v>
      </c>
      <c r="O63" s="277">
        <v>0</v>
      </c>
      <c r="P63" s="277">
        <f t="shared" si="0"/>
        <v>0</v>
      </c>
      <c r="Q63" s="277">
        <v>0</v>
      </c>
      <c r="R63" s="277">
        <v>0</v>
      </c>
      <c r="S63" s="277">
        <v>0</v>
      </c>
      <c r="T63" s="277">
        <v>0</v>
      </c>
      <c r="U63" s="277">
        <v>0</v>
      </c>
      <c r="V63" s="277">
        <v>0</v>
      </c>
      <c r="W63" s="277">
        <v>0</v>
      </c>
      <c r="X63" s="277">
        <v>0</v>
      </c>
      <c r="Y63" s="280">
        <f t="shared" si="1"/>
        <v>0</v>
      </c>
      <c r="Z63" s="277">
        <v>0</v>
      </c>
      <c r="AA63" s="277">
        <v>0</v>
      </c>
      <c r="AB63" s="277">
        <f t="shared" si="2"/>
        <v>0</v>
      </c>
      <c r="AC63" s="281" t="s">
        <v>726</v>
      </c>
      <c r="AD63" s="281" t="s">
        <v>731</v>
      </c>
      <c r="AE63" s="281" t="s">
        <v>728</v>
      </c>
      <c r="AF63" s="284">
        <v>3.32</v>
      </c>
      <c r="AG63" s="284">
        <v>0</v>
      </c>
      <c r="AH63" s="277" t="s">
        <v>495</v>
      </c>
      <c r="AI63" s="278" t="s">
        <v>729</v>
      </c>
    </row>
    <row r="64" spans="1:35" s="267" customFormat="1" ht="24" customHeight="1" x14ac:dyDescent="0.2">
      <c r="A64" s="277">
        <v>58</v>
      </c>
      <c r="B64" s="278" t="s">
        <v>489</v>
      </c>
      <c r="C64" s="287" t="s">
        <v>732</v>
      </c>
      <c r="D64" s="280" t="s">
        <v>491</v>
      </c>
      <c r="E64" s="277">
        <v>10</v>
      </c>
      <c r="F64" s="280">
        <v>1</v>
      </c>
      <c r="G64" s="277">
        <v>0</v>
      </c>
      <c r="H64" s="277">
        <v>1</v>
      </c>
      <c r="I64" s="277">
        <v>0</v>
      </c>
      <c r="J64" s="277">
        <v>0</v>
      </c>
      <c r="K64" s="277">
        <v>0</v>
      </c>
      <c r="L64" s="277">
        <v>0</v>
      </c>
      <c r="M64" s="277">
        <v>0</v>
      </c>
      <c r="N64" s="277">
        <v>0</v>
      </c>
      <c r="O64" s="277">
        <v>0</v>
      </c>
      <c r="P64" s="277">
        <f t="shared" si="0"/>
        <v>0</v>
      </c>
      <c r="Q64" s="277">
        <v>0</v>
      </c>
      <c r="R64" s="277">
        <v>0</v>
      </c>
      <c r="S64" s="277">
        <v>0</v>
      </c>
      <c r="T64" s="277">
        <v>0</v>
      </c>
      <c r="U64" s="277">
        <v>0</v>
      </c>
      <c r="V64" s="277">
        <v>0</v>
      </c>
      <c r="W64" s="277">
        <v>0</v>
      </c>
      <c r="X64" s="277">
        <v>0</v>
      </c>
      <c r="Y64" s="280">
        <f t="shared" si="1"/>
        <v>0</v>
      </c>
      <c r="Z64" s="277">
        <v>0</v>
      </c>
      <c r="AA64" s="277">
        <v>0</v>
      </c>
      <c r="AB64" s="277">
        <f t="shared" si="2"/>
        <v>0</v>
      </c>
      <c r="AC64" s="281" t="s">
        <v>726</v>
      </c>
      <c r="AD64" s="281" t="s">
        <v>733</v>
      </c>
      <c r="AE64" s="281" t="s">
        <v>728</v>
      </c>
      <c r="AF64" s="284">
        <v>3.32</v>
      </c>
      <c r="AG64" s="284">
        <v>0</v>
      </c>
      <c r="AH64" s="277" t="s">
        <v>495</v>
      </c>
      <c r="AI64" s="278" t="s">
        <v>729</v>
      </c>
    </row>
    <row r="65" spans="1:35" s="267" customFormat="1" ht="24" customHeight="1" x14ac:dyDescent="0.2">
      <c r="A65" s="277">
        <v>59</v>
      </c>
      <c r="B65" s="278" t="s">
        <v>489</v>
      </c>
      <c r="C65" s="293" t="s">
        <v>734</v>
      </c>
      <c r="D65" s="280" t="s">
        <v>491</v>
      </c>
      <c r="E65" s="277">
        <v>10</v>
      </c>
      <c r="F65" s="280">
        <v>1</v>
      </c>
      <c r="G65" s="277">
        <v>0</v>
      </c>
      <c r="H65" s="277">
        <v>0</v>
      </c>
      <c r="I65" s="277">
        <v>0</v>
      </c>
      <c r="J65" s="277">
        <v>0</v>
      </c>
      <c r="K65" s="277">
        <v>0</v>
      </c>
      <c r="L65" s="277">
        <v>0</v>
      </c>
      <c r="M65" s="267">
        <v>127</v>
      </c>
      <c r="N65" s="277">
        <v>0</v>
      </c>
      <c r="O65" s="277">
        <v>0</v>
      </c>
      <c r="P65" s="277">
        <f t="shared" si="0"/>
        <v>127</v>
      </c>
      <c r="Q65" s="277">
        <v>0</v>
      </c>
      <c r="R65" s="277">
        <v>0</v>
      </c>
      <c r="S65" s="277">
        <v>0</v>
      </c>
      <c r="T65" s="277">
        <v>0</v>
      </c>
      <c r="U65" s="284">
        <v>80</v>
      </c>
      <c r="V65" s="284">
        <v>74</v>
      </c>
      <c r="W65" s="284">
        <v>4</v>
      </c>
      <c r="X65" s="277">
        <v>2</v>
      </c>
      <c r="Y65" s="280">
        <f t="shared" si="1"/>
        <v>80</v>
      </c>
      <c r="Z65" s="277">
        <v>0</v>
      </c>
      <c r="AA65" s="277">
        <v>0</v>
      </c>
      <c r="AB65" s="277">
        <f t="shared" si="2"/>
        <v>80</v>
      </c>
      <c r="AC65" s="281" t="s">
        <v>726</v>
      </c>
      <c r="AD65" s="281" t="s">
        <v>735</v>
      </c>
      <c r="AE65" s="281" t="s">
        <v>728</v>
      </c>
      <c r="AF65" s="284">
        <v>3.32</v>
      </c>
      <c r="AG65" s="284">
        <v>3.0409999999999999</v>
      </c>
      <c r="AH65" s="277" t="s">
        <v>495</v>
      </c>
      <c r="AI65" s="278" t="s">
        <v>729</v>
      </c>
    </row>
    <row r="66" spans="1:35" s="267" customFormat="1" ht="24" customHeight="1" x14ac:dyDescent="0.2">
      <c r="A66" s="277">
        <v>60</v>
      </c>
      <c r="B66" s="278" t="s">
        <v>489</v>
      </c>
      <c r="C66" s="293" t="s">
        <v>736</v>
      </c>
      <c r="D66" s="280" t="s">
        <v>491</v>
      </c>
      <c r="E66" s="277">
        <v>10</v>
      </c>
      <c r="F66" s="280">
        <v>1</v>
      </c>
      <c r="G66" s="277">
        <v>0</v>
      </c>
      <c r="H66" s="277">
        <v>0</v>
      </c>
      <c r="I66" s="277">
        <v>0</v>
      </c>
      <c r="J66" s="277">
        <v>0</v>
      </c>
      <c r="K66" s="277">
        <v>0</v>
      </c>
      <c r="L66" s="277">
        <v>0</v>
      </c>
      <c r="M66" s="277">
        <v>22</v>
      </c>
      <c r="N66" s="277">
        <v>0</v>
      </c>
      <c r="O66" s="277">
        <v>0</v>
      </c>
      <c r="P66" s="277">
        <f t="shared" si="0"/>
        <v>22</v>
      </c>
      <c r="Q66" s="277">
        <v>0</v>
      </c>
      <c r="R66" s="277">
        <v>0</v>
      </c>
      <c r="S66" s="277">
        <v>0</v>
      </c>
      <c r="T66" s="277">
        <v>0</v>
      </c>
      <c r="U66" s="277">
        <v>14</v>
      </c>
      <c r="V66" s="277">
        <v>13</v>
      </c>
      <c r="W66" s="277">
        <v>1</v>
      </c>
      <c r="X66" s="277">
        <v>0</v>
      </c>
      <c r="Y66" s="280">
        <f t="shared" si="1"/>
        <v>14</v>
      </c>
      <c r="Z66" s="277">
        <v>0</v>
      </c>
      <c r="AA66" s="277">
        <v>0</v>
      </c>
      <c r="AB66" s="277">
        <f>SUM(Y66:AA66)</f>
        <v>14</v>
      </c>
      <c r="AC66" s="281" t="s">
        <v>726</v>
      </c>
      <c r="AD66" s="281" t="s">
        <v>737</v>
      </c>
      <c r="AE66" s="281" t="s">
        <v>728</v>
      </c>
      <c r="AF66" s="284">
        <v>3.32</v>
      </c>
      <c r="AG66" s="284">
        <v>0.375</v>
      </c>
      <c r="AH66" s="277" t="s">
        <v>495</v>
      </c>
      <c r="AI66" s="278" t="s">
        <v>729</v>
      </c>
    </row>
    <row r="67" spans="1:35" s="267" customFormat="1" ht="24" customHeight="1" x14ac:dyDescent="0.2">
      <c r="A67" s="277">
        <v>61</v>
      </c>
      <c r="B67" s="278" t="s">
        <v>489</v>
      </c>
      <c r="C67" s="282" t="s">
        <v>702</v>
      </c>
      <c r="D67" s="280" t="s">
        <v>491</v>
      </c>
      <c r="E67" s="277">
        <v>10</v>
      </c>
      <c r="F67" s="280">
        <v>1</v>
      </c>
      <c r="G67" s="277">
        <v>0</v>
      </c>
      <c r="H67" s="277">
        <v>1</v>
      </c>
      <c r="I67" s="277">
        <v>0</v>
      </c>
      <c r="J67" s="277">
        <v>0</v>
      </c>
      <c r="K67" s="277">
        <v>0</v>
      </c>
      <c r="L67" s="277">
        <v>0</v>
      </c>
      <c r="M67" s="277">
        <v>0</v>
      </c>
      <c r="N67" s="277">
        <v>0</v>
      </c>
      <c r="O67" s="277">
        <v>0</v>
      </c>
      <c r="P67" s="277">
        <f t="shared" si="0"/>
        <v>0</v>
      </c>
      <c r="Q67" s="277">
        <v>0</v>
      </c>
      <c r="R67" s="277">
        <v>0</v>
      </c>
      <c r="S67" s="277">
        <v>0</v>
      </c>
      <c r="T67" s="277">
        <v>0</v>
      </c>
      <c r="U67" s="277">
        <v>0</v>
      </c>
      <c r="V67" s="277">
        <v>0</v>
      </c>
      <c r="W67" s="277">
        <v>0</v>
      </c>
      <c r="X67" s="277">
        <v>0</v>
      </c>
      <c r="Y67" s="280">
        <f t="shared" si="1"/>
        <v>0</v>
      </c>
      <c r="Z67" s="277">
        <v>0</v>
      </c>
      <c r="AA67" s="277">
        <v>0</v>
      </c>
      <c r="AB67" s="277">
        <f t="shared" si="2"/>
        <v>0</v>
      </c>
      <c r="AC67" s="281" t="s">
        <v>738</v>
      </c>
      <c r="AD67" s="281" t="s">
        <v>739</v>
      </c>
      <c r="AE67" s="281" t="s">
        <v>738</v>
      </c>
      <c r="AF67" s="284">
        <v>0</v>
      </c>
      <c r="AG67" s="284">
        <v>0</v>
      </c>
      <c r="AH67" s="280" t="s">
        <v>495</v>
      </c>
      <c r="AI67" s="285" t="s">
        <v>740</v>
      </c>
    </row>
    <row r="68" spans="1:35" s="267" customFormat="1" ht="24" customHeight="1" x14ac:dyDescent="0.2">
      <c r="A68" s="277">
        <v>62</v>
      </c>
      <c r="B68" s="278" t="s">
        <v>489</v>
      </c>
      <c r="C68" s="287" t="s">
        <v>741</v>
      </c>
      <c r="D68" s="280" t="s">
        <v>491</v>
      </c>
      <c r="E68" s="277">
        <v>10</v>
      </c>
      <c r="F68" s="280">
        <v>1</v>
      </c>
      <c r="G68" s="277">
        <v>0</v>
      </c>
      <c r="H68" s="277">
        <v>0</v>
      </c>
      <c r="I68" s="277">
        <v>0</v>
      </c>
      <c r="J68" s="277">
        <v>0</v>
      </c>
      <c r="K68" s="277">
        <v>0</v>
      </c>
      <c r="L68" s="277">
        <v>0</v>
      </c>
      <c r="M68" s="277">
        <v>0</v>
      </c>
      <c r="N68" s="277">
        <v>0</v>
      </c>
      <c r="O68" s="277">
        <v>0</v>
      </c>
      <c r="P68" s="277">
        <f t="shared" si="0"/>
        <v>0</v>
      </c>
      <c r="Q68" s="277">
        <v>0</v>
      </c>
      <c r="R68" s="277">
        <v>0</v>
      </c>
      <c r="S68" s="277">
        <v>0</v>
      </c>
      <c r="T68" s="277">
        <v>0</v>
      </c>
      <c r="U68" s="277">
        <v>0</v>
      </c>
      <c r="V68" s="277">
        <v>0</v>
      </c>
      <c r="W68" s="277">
        <v>0</v>
      </c>
      <c r="X68" s="277">
        <v>0</v>
      </c>
      <c r="Y68" s="280">
        <f t="shared" si="1"/>
        <v>0</v>
      </c>
      <c r="Z68" s="277">
        <v>0</v>
      </c>
      <c r="AA68" s="277">
        <v>0</v>
      </c>
      <c r="AB68" s="277">
        <f t="shared" si="2"/>
        <v>0</v>
      </c>
      <c r="AC68" s="281" t="s">
        <v>742</v>
      </c>
      <c r="AD68" s="281" t="s">
        <v>743</v>
      </c>
      <c r="AE68" s="281" t="s">
        <v>742</v>
      </c>
      <c r="AF68" s="284">
        <v>0</v>
      </c>
      <c r="AG68" s="284">
        <v>0</v>
      </c>
      <c r="AH68" s="280" t="s">
        <v>495</v>
      </c>
      <c r="AI68" s="285" t="s">
        <v>744</v>
      </c>
    </row>
    <row r="69" spans="1:35" s="267" customFormat="1" ht="24" customHeight="1" x14ac:dyDescent="0.2">
      <c r="A69" s="277">
        <v>63</v>
      </c>
      <c r="B69" s="278" t="s">
        <v>489</v>
      </c>
      <c r="C69" s="287" t="s">
        <v>745</v>
      </c>
      <c r="D69" s="280" t="s">
        <v>491</v>
      </c>
      <c r="E69" s="277">
        <v>10</v>
      </c>
      <c r="F69" s="280">
        <v>1</v>
      </c>
      <c r="G69" s="277">
        <v>0</v>
      </c>
      <c r="H69" s="277">
        <v>0</v>
      </c>
      <c r="I69" s="277">
        <v>0</v>
      </c>
      <c r="J69" s="277">
        <v>0</v>
      </c>
      <c r="K69" s="277">
        <v>0</v>
      </c>
      <c r="L69" s="277">
        <v>0</v>
      </c>
      <c r="M69" s="277">
        <v>0</v>
      </c>
      <c r="N69" s="277">
        <v>0</v>
      </c>
      <c r="O69" s="277">
        <v>0</v>
      </c>
      <c r="P69" s="277">
        <f t="shared" si="0"/>
        <v>0</v>
      </c>
      <c r="Q69" s="277">
        <v>0</v>
      </c>
      <c r="R69" s="277">
        <v>0</v>
      </c>
      <c r="S69" s="277">
        <v>0</v>
      </c>
      <c r="T69" s="277">
        <v>0</v>
      </c>
      <c r="U69" s="277">
        <v>0</v>
      </c>
      <c r="V69" s="277">
        <v>0</v>
      </c>
      <c r="W69" s="277">
        <v>0</v>
      </c>
      <c r="X69" s="277">
        <v>0</v>
      </c>
      <c r="Y69" s="280">
        <f t="shared" si="1"/>
        <v>0</v>
      </c>
      <c r="Z69" s="277">
        <v>0</v>
      </c>
      <c r="AA69" s="277">
        <v>0</v>
      </c>
      <c r="AB69" s="277">
        <f t="shared" si="2"/>
        <v>0</v>
      </c>
      <c r="AC69" s="281" t="s">
        <v>746</v>
      </c>
      <c r="AD69" s="281" t="s">
        <v>747</v>
      </c>
      <c r="AE69" s="281" t="s">
        <v>746</v>
      </c>
      <c r="AF69" s="284">
        <v>0</v>
      </c>
      <c r="AG69" s="284">
        <v>0</v>
      </c>
      <c r="AH69" s="280" t="s">
        <v>495</v>
      </c>
      <c r="AI69" s="285" t="s">
        <v>748</v>
      </c>
    </row>
    <row r="70" spans="1:35" s="267" customFormat="1" ht="24" customHeight="1" x14ac:dyDescent="0.2">
      <c r="A70" s="277">
        <v>64</v>
      </c>
      <c r="B70" s="278" t="s">
        <v>489</v>
      </c>
      <c r="C70" s="287" t="s">
        <v>749</v>
      </c>
      <c r="D70" s="280" t="s">
        <v>491</v>
      </c>
      <c r="E70" s="277">
        <v>10</v>
      </c>
      <c r="F70" s="280">
        <v>1</v>
      </c>
      <c r="G70" s="277">
        <v>0</v>
      </c>
      <c r="H70" s="277">
        <v>0</v>
      </c>
      <c r="I70" s="277">
        <v>0</v>
      </c>
      <c r="J70" s="277">
        <v>0</v>
      </c>
      <c r="K70" s="277">
        <v>0</v>
      </c>
      <c r="L70" s="277">
        <v>0</v>
      </c>
      <c r="M70" s="277">
        <v>0</v>
      </c>
      <c r="N70" s="277">
        <v>0</v>
      </c>
      <c r="O70" s="277">
        <v>0</v>
      </c>
      <c r="P70" s="277">
        <f t="shared" si="0"/>
        <v>0</v>
      </c>
      <c r="Q70" s="277">
        <v>0</v>
      </c>
      <c r="R70" s="277">
        <v>0</v>
      </c>
      <c r="S70" s="277">
        <v>0</v>
      </c>
      <c r="T70" s="277">
        <v>0</v>
      </c>
      <c r="U70" s="277">
        <v>0</v>
      </c>
      <c r="V70" s="277">
        <v>0</v>
      </c>
      <c r="W70" s="277">
        <v>0</v>
      </c>
      <c r="X70" s="277">
        <v>0</v>
      </c>
      <c r="Y70" s="280">
        <f t="shared" si="1"/>
        <v>0</v>
      </c>
      <c r="Z70" s="277">
        <v>0</v>
      </c>
      <c r="AA70" s="277">
        <v>0</v>
      </c>
      <c r="AB70" s="277">
        <f t="shared" si="2"/>
        <v>0</v>
      </c>
      <c r="AC70" s="281" t="s">
        <v>750</v>
      </c>
      <c r="AD70" s="281" t="s">
        <v>751</v>
      </c>
      <c r="AE70" s="281" t="s">
        <v>752</v>
      </c>
      <c r="AF70" s="284">
        <v>0.75</v>
      </c>
      <c r="AG70" s="284">
        <v>0</v>
      </c>
      <c r="AH70" s="280" t="s">
        <v>495</v>
      </c>
      <c r="AI70" s="285" t="s">
        <v>753</v>
      </c>
    </row>
    <row r="71" spans="1:35" s="267" customFormat="1" ht="24" customHeight="1" x14ac:dyDescent="0.2">
      <c r="A71" s="277">
        <v>65</v>
      </c>
      <c r="B71" s="278" t="s">
        <v>489</v>
      </c>
      <c r="C71" s="287" t="s">
        <v>754</v>
      </c>
      <c r="D71" s="280" t="s">
        <v>491</v>
      </c>
      <c r="E71" s="277">
        <v>10</v>
      </c>
      <c r="F71" s="280">
        <v>1</v>
      </c>
      <c r="G71" s="277">
        <v>0</v>
      </c>
      <c r="H71" s="277">
        <v>1</v>
      </c>
      <c r="I71" s="277">
        <v>0</v>
      </c>
      <c r="J71" s="277">
        <v>0</v>
      </c>
      <c r="K71" s="277">
        <v>0</v>
      </c>
      <c r="L71" s="277">
        <v>0</v>
      </c>
      <c r="M71" s="277">
        <v>0</v>
      </c>
      <c r="N71" s="277">
        <v>0</v>
      </c>
      <c r="O71" s="277">
        <v>0</v>
      </c>
      <c r="P71" s="277">
        <f t="shared" si="0"/>
        <v>0</v>
      </c>
      <c r="Q71" s="277">
        <v>0</v>
      </c>
      <c r="R71" s="277">
        <v>0</v>
      </c>
      <c r="S71" s="277">
        <v>0</v>
      </c>
      <c r="T71" s="277">
        <v>0</v>
      </c>
      <c r="U71" s="277">
        <v>0</v>
      </c>
      <c r="V71" s="277">
        <v>0</v>
      </c>
      <c r="W71" s="277">
        <v>0</v>
      </c>
      <c r="X71" s="277">
        <v>0</v>
      </c>
      <c r="Y71" s="280">
        <f t="shared" si="1"/>
        <v>0</v>
      </c>
      <c r="Z71" s="277">
        <v>0</v>
      </c>
      <c r="AA71" s="277">
        <v>0</v>
      </c>
      <c r="AB71" s="277">
        <f t="shared" si="2"/>
        <v>0</v>
      </c>
      <c r="AC71" s="281" t="s">
        <v>755</v>
      </c>
      <c r="AD71" s="281" t="s">
        <v>756</v>
      </c>
      <c r="AE71" s="281" t="s">
        <v>755</v>
      </c>
      <c r="AF71" s="284">
        <v>0</v>
      </c>
      <c r="AG71" s="284">
        <v>0</v>
      </c>
      <c r="AH71" s="280" t="s">
        <v>495</v>
      </c>
      <c r="AI71" s="285" t="s">
        <v>757</v>
      </c>
    </row>
    <row r="72" spans="1:35" s="267" customFormat="1" ht="24" customHeight="1" x14ac:dyDescent="0.2">
      <c r="A72" s="277">
        <v>66</v>
      </c>
      <c r="B72" s="278" t="s">
        <v>489</v>
      </c>
      <c r="C72" s="299" t="s">
        <v>758</v>
      </c>
      <c r="D72" s="280" t="s">
        <v>491</v>
      </c>
      <c r="E72" s="277">
        <v>10</v>
      </c>
      <c r="F72" s="280">
        <v>1</v>
      </c>
      <c r="G72" s="277">
        <v>0</v>
      </c>
      <c r="H72" s="277">
        <v>0</v>
      </c>
      <c r="I72" s="277">
        <v>0</v>
      </c>
      <c r="J72" s="277">
        <v>0</v>
      </c>
      <c r="K72" s="277">
        <v>0</v>
      </c>
      <c r="L72" s="277">
        <v>0</v>
      </c>
      <c r="M72" s="277">
        <v>136</v>
      </c>
      <c r="N72" s="277">
        <v>0</v>
      </c>
      <c r="O72" s="277">
        <v>0</v>
      </c>
      <c r="P72" s="277">
        <f t="shared" ref="P72:P93" si="3">SUM(I72:O72)</f>
        <v>136</v>
      </c>
      <c r="Q72" s="277">
        <v>0</v>
      </c>
      <c r="R72" s="277">
        <v>0</v>
      </c>
      <c r="S72" s="277">
        <v>0</v>
      </c>
      <c r="T72" s="277">
        <v>0</v>
      </c>
      <c r="U72" s="277">
        <v>60</v>
      </c>
      <c r="V72" s="277">
        <v>56</v>
      </c>
      <c r="W72" s="277">
        <v>4</v>
      </c>
      <c r="X72" s="277">
        <v>0</v>
      </c>
      <c r="Y72" s="280">
        <f t="shared" ref="Y72:Y93" si="4">SUM(Q72:U72)</f>
        <v>60</v>
      </c>
      <c r="Z72" s="277">
        <v>0</v>
      </c>
      <c r="AA72" s="277">
        <v>0</v>
      </c>
      <c r="AB72" s="277">
        <f t="shared" si="2"/>
        <v>60</v>
      </c>
      <c r="AC72" s="281" t="s">
        <v>759</v>
      </c>
      <c r="AD72" s="281" t="s">
        <v>760</v>
      </c>
      <c r="AE72" s="281" t="s">
        <v>761</v>
      </c>
      <c r="AF72" s="284">
        <v>0.45</v>
      </c>
      <c r="AG72" s="284">
        <v>1.369</v>
      </c>
      <c r="AH72" s="280" t="s">
        <v>495</v>
      </c>
      <c r="AI72" s="285" t="s">
        <v>762</v>
      </c>
    </row>
    <row r="73" spans="1:35" s="267" customFormat="1" ht="24" customHeight="1" x14ac:dyDescent="0.2">
      <c r="A73" s="277">
        <v>67</v>
      </c>
      <c r="B73" s="278" t="s">
        <v>489</v>
      </c>
      <c r="C73" s="293" t="s">
        <v>763</v>
      </c>
      <c r="D73" s="280" t="s">
        <v>491</v>
      </c>
      <c r="E73" s="277">
        <v>10</v>
      </c>
      <c r="F73" s="280">
        <v>1</v>
      </c>
      <c r="G73" s="277">
        <v>0</v>
      </c>
      <c r="H73" s="277">
        <v>0</v>
      </c>
      <c r="I73" s="277">
        <v>0</v>
      </c>
      <c r="J73" s="277">
        <v>0</v>
      </c>
      <c r="K73" s="277">
        <v>0</v>
      </c>
      <c r="L73" s="277">
        <v>0</v>
      </c>
      <c r="M73" s="277">
        <v>43</v>
      </c>
      <c r="N73" s="277">
        <v>0</v>
      </c>
      <c r="O73" s="277">
        <v>0</v>
      </c>
      <c r="P73" s="277">
        <f t="shared" si="3"/>
        <v>43</v>
      </c>
      <c r="Q73" s="277">
        <v>0</v>
      </c>
      <c r="R73" s="277">
        <v>0</v>
      </c>
      <c r="S73" s="277">
        <v>0</v>
      </c>
      <c r="T73" s="277">
        <v>0</v>
      </c>
      <c r="U73" s="277">
        <v>35</v>
      </c>
      <c r="V73" s="277">
        <v>35</v>
      </c>
      <c r="W73" s="277">
        <v>0</v>
      </c>
      <c r="X73" s="277">
        <v>0</v>
      </c>
      <c r="Y73" s="280">
        <f t="shared" si="4"/>
        <v>35</v>
      </c>
      <c r="Z73" s="277">
        <v>0</v>
      </c>
      <c r="AA73" s="277">
        <v>0</v>
      </c>
      <c r="AB73" s="277">
        <f t="shared" si="2"/>
        <v>35</v>
      </c>
      <c r="AC73" s="281" t="s">
        <v>764</v>
      </c>
      <c r="AD73" s="281" t="s">
        <v>765</v>
      </c>
      <c r="AE73" s="281" t="s">
        <v>766</v>
      </c>
      <c r="AF73" s="284">
        <v>2.5499999999999998</v>
      </c>
      <c r="AG73" s="284">
        <v>0.23300000000000001</v>
      </c>
      <c r="AH73" s="280" t="s">
        <v>495</v>
      </c>
      <c r="AI73" s="285" t="s">
        <v>767</v>
      </c>
    </row>
    <row r="74" spans="1:35" s="267" customFormat="1" ht="24" customHeight="1" x14ac:dyDescent="0.2">
      <c r="A74" s="277">
        <v>68</v>
      </c>
      <c r="B74" s="278" t="s">
        <v>489</v>
      </c>
      <c r="C74" s="293" t="s">
        <v>768</v>
      </c>
      <c r="D74" s="280" t="s">
        <v>491</v>
      </c>
      <c r="E74" s="277">
        <v>10</v>
      </c>
      <c r="F74" s="280">
        <v>1</v>
      </c>
      <c r="G74" s="277">
        <v>0</v>
      </c>
      <c r="H74" s="277">
        <v>0</v>
      </c>
      <c r="I74" s="277">
        <v>0</v>
      </c>
      <c r="J74" s="277">
        <v>0</v>
      </c>
      <c r="K74" s="277">
        <v>0</v>
      </c>
      <c r="L74" s="277">
        <v>0</v>
      </c>
      <c r="M74" s="277">
        <v>0</v>
      </c>
      <c r="N74" s="277">
        <v>0</v>
      </c>
      <c r="O74" s="277">
        <v>0</v>
      </c>
      <c r="P74" s="277">
        <f t="shared" si="3"/>
        <v>0</v>
      </c>
      <c r="Q74" s="277">
        <v>0</v>
      </c>
      <c r="R74" s="277">
        <v>0</v>
      </c>
      <c r="S74" s="277">
        <v>0</v>
      </c>
      <c r="T74" s="277">
        <v>0</v>
      </c>
      <c r="U74" s="277">
        <v>0</v>
      </c>
      <c r="V74" s="277">
        <v>0</v>
      </c>
      <c r="W74" s="277">
        <v>0</v>
      </c>
      <c r="X74" s="277">
        <v>0</v>
      </c>
      <c r="Y74" s="280">
        <f t="shared" si="4"/>
        <v>0</v>
      </c>
      <c r="Z74" s="277">
        <v>0</v>
      </c>
      <c r="AA74" s="277">
        <v>0</v>
      </c>
      <c r="AB74" s="277">
        <f t="shared" ref="AB74:AB91" si="5">SUM(Y74:AA74)</f>
        <v>0</v>
      </c>
      <c r="AC74" s="281" t="s">
        <v>769</v>
      </c>
      <c r="AD74" s="281" t="s">
        <v>770</v>
      </c>
      <c r="AE74" s="281" t="s">
        <v>771</v>
      </c>
      <c r="AF74" s="284">
        <v>2.5499999999999998</v>
      </c>
      <c r="AG74" s="284">
        <v>0</v>
      </c>
      <c r="AH74" s="280" t="s">
        <v>495</v>
      </c>
      <c r="AI74" s="285" t="s">
        <v>772</v>
      </c>
    </row>
    <row r="75" spans="1:35" s="267" customFormat="1" ht="24" customHeight="1" x14ac:dyDescent="0.2">
      <c r="A75" s="277">
        <v>69</v>
      </c>
      <c r="B75" s="278" t="s">
        <v>489</v>
      </c>
      <c r="C75" s="293" t="s">
        <v>773</v>
      </c>
      <c r="D75" s="280" t="s">
        <v>491</v>
      </c>
      <c r="E75" s="277">
        <v>10</v>
      </c>
      <c r="F75" s="280">
        <v>1</v>
      </c>
      <c r="G75" s="277">
        <v>0</v>
      </c>
      <c r="H75" s="277">
        <v>0</v>
      </c>
      <c r="I75" s="277">
        <v>0</v>
      </c>
      <c r="J75" s="277">
        <v>0</v>
      </c>
      <c r="K75" s="277">
        <v>0</v>
      </c>
      <c r="L75" s="277">
        <v>0</v>
      </c>
      <c r="M75" s="277">
        <v>59</v>
      </c>
      <c r="N75" s="277">
        <v>0</v>
      </c>
      <c r="O75" s="277">
        <v>0</v>
      </c>
      <c r="P75" s="277">
        <f t="shared" si="3"/>
        <v>59</v>
      </c>
      <c r="Q75" s="277">
        <v>0</v>
      </c>
      <c r="R75" s="277">
        <v>0</v>
      </c>
      <c r="S75" s="277">
        <v>0</v>
      </c>
      <c r="T75" s="277">
        <v>0</v>
      </c>
      <c r="U75" s="277">
        <v>53</v>
      </c>
      <c r="V75" s="277">
        <v>51</v>
      </c>
      <c r="W75" s="277">
        <v>2</v>
      </c>
      <c r="X75" s="277">
        <v>0</v>
      </c>
      <c r="Y75" s="280">
        <f t="shared" si="4"/>
        <v>53</v>
      </c>
      <c r="Z75" s="277">
        <v>0</v>
      </c>
      <c r="AA75" s="277">
        <v>0</v>
      </c>
      <c r="AB75" s="277">
        <f>SUM(Y75:AA75)</f>
        <v>53</v>
      </c>
      <c r="AC75" s="281" t="s">
        <v>774</v>
      </c>
      <c r="AD75" s="281" t="s">
        <v>756</v>
      </c>
      <c r="AE75" s="281" t="s">
        <v>775</v>
      </c>
      <c r="AF75" s="284">
        <v>2.5499999999999998</v>
      </c>
      <c r="AG75" s="284">
        <v>0.40600000000000003</v>
      </c>
      <c r="AH75" s="280" t="s">
        <v>495</v>
      </c>
      <c r="AI75" s="285" t="s">
        <v>776</v>
      </c>
    </row>
    <row r="76" spans="1:35" s="267" customFormat="1" ht="24" customHeight="1" x14ac:dyDescent="0.2">
      <c r="A76" s="277">
        <v>70</v>
      </c>
      <c r="B76" s="278" t="s">
        <v>489</v>
      </c>
      <c r="C76" s="293" t="s">
        <v>777</v>
      </c>
      <c r="D76" s="280" t="s">
        <v>491</v>
      </c>
      <c r="E76" s="277">
        <v>10</v>
      </c>
      <c r="F76" s="280">
        <v>1</v>
      </c>
      <c r="G76" s="277">
        <v>0</v>
      </c>
      <c r="H76" s="277">
        <v>0</v>
      </c>
      <c r="I76" s="277">
        <v>0</v>
      </c>
      <c r="J76" s="277">
        <v>0</v>
      </c>
      <c r="K76" s="277">
        <v>0</v>
      </c>
      <c r="L76" s="277">
        <v>0</v>
      </c>
      <c r="M76" s="277">
        <v>0</v>
      </c>
      <c r="N76" s="277">
        <v>0</v>
      </c>
      <c r="O76" s="277">
        <v>0</v>
      </c>
      <c r="P76" s="277">
        <f t="shared" si="3"/>
        <v>0</v>
      </c>
      <c r="Q76" s="277">
        <v>0</v>
      </c>
      <c r="R76" s="277">
        <v>0</v>
      </c>
      <c r="S76" s="277">
        <v>0</v>
      </c>
      <c r="T76" s="277">
        <v>0</v>
      </c>
      <c r="U76" s="277">
        <v>0</v>
      </c>
      <c r="V76" s="277">
        <v>0</v>
      </c>
      <c r="W76" s="277">
        <v>0</v>
      </c>
      <c r="X76" s="277">
        <v>0</v>
      </c>
      <c r="Y76" s="280">
        <f t="shared" si="4"/>
        <v>0</v>
      </c>
      <c r="Z76" s="277">
        <v>0</v>
      </c>
      <c r="AA76" s="277">
        <v>0</v>
      </c>
      <c r="AB76" s="277">
        <f t="shared" si="5"/>
        <v>0</v>
      </c>
      <c r="AC76" s="281" t="s">
        <v>778</v>
      </c>
      <c r="AD76" s="281" t="s">
        <v>779</v>
      </c>
      <c r="AE76" s="281" t="s">
        <v>780</v>
      </c>
      <c r="AF76" s="284">
        <v>2.5499999999999998</v>
      </c>
      <c r="AG76" s="284">
        <v>0</v>
      </c>
      <c r="AH76" s="280" t="s">
        <v>495</v>
      </c>
      <c r="AI76" s="285" t="s">
        <v>781</v>
      </c>
    </row>
    <row r="77" spans="1:35" s="267" customFormat="1" ht="24" customHeight="1" x14ac:dyDescent="0.2">
      <c r="A77" s="277">
        <v>71</v>
      </c>
      <c r="B77" s="278" t="s">
        <v>489</v>
      </c>
      <c r="C77" s="293" t="s">
        <v>782</v>
      </c>
      <c r="D77" s="280" t="s">
        <v>491</v>
      </c>
      <c r="E77" s="277">
        <v>10</v>
      </c>
      <c r="F77" s="280">
        <v>1</v>
      </c>
      <c r="G77" s="277">
        <v>0</v>
      </c>
      <c r="H77" s="277">
        <v>0</v>
      </c>
      <c r="I77" s="277">
        <v>0</v>
      </c>
      <c r="J77" s="277">
        <v>0</v>
      </c>
      <c r="K77" s="277">
        <v>0</v>
      </c>
      <c r="L77" s="277">
        <v>0</v>
      </c>
      <c r="M77" s="277">
        <v>26</v>
      </c>
      <c r="N77" s="277">
        <v>0</v>
      </c>
      <c r="O77" s="277">
        <v>0</v>
      </c>
      <c r="P77" s="277">
        <f t="shared" si="3"/>
        <v>26</v>
      </c>
      <c r="Q77" s="277">
        <v>0</v>
      </c>
      <c r="R77" s="277">
        <v>0</v>
      </c>
      <c r="S77" s="277">
        <v>0</v>
      </c>
      <c r="T77" s="277">
        <v>0</v>
      </c>
      <c r="U77" s="277">
        <v>24</v>
      </c>
      <c r="V77" s="277">
        <v>23</v>
      </c>
      <c r="W77" s="277">
        <v>1</v>
      </c>
      <c r="X77" s="277">
        <v>0</v>
      </c>
      <c r="Y77" s="280">
        <f t="shared" si="4"/>
        <v>24</v>
      </c>
      <c r="Z77" s="277">
        <v>0</v>
      </c>
      <c r="AA77" s="277">
        <v>0</v>
      </c>
      <c r="AB77" s="277">
        <f t="shared" si="5"/>
        <v>24</v>
      </c>
      <c r="AC77" s="281" t="s">
        <v>783</v>
      </c>
      <c r="AD77" s="281" t="s">
        <v>784</v>
      </c>
      <c r="AE77" s="281" t="s">
        <v>785</v>
      </c>
      <c r="AF77" s="284">
        <v>2.5499999999999998</v>
      </c>
      <c r="AG77" s="284">
        <v>8.7999999999999995E-2</v>
      </c>
      <c r="AH77" s="280" t="s">
        <v>495</v>
      </c>
      <c r="AI77" s="285" t="s">
        <v>786</v>
      </c>
    </row>
    <row r="78" spans="1:35" s="267" customFormat="1" ht="24" customHeight="1" x14ac:dyDescent="0.2">
      <c r="A78" s="277">
        <v>72</v>
      </c>
      <c r="B78" s="278" t="s">
        <v>489</v>
      </c>
      <c r="C78" s="293" t="s">
        <v>787</v>
      </c>
      <c r="D78" s="280" t="s">
        <v>491</v>
      </c>
      <c r="E78" s="277">
        <v>10</v>
      </c>
      <c r="F78" s="280">
        <v>1</v>
      </c>
      <c r="G78" s="277">
        <v>0</v>
      </c>
      <c r="H78" s="277">
        <v>0</v>
      </c>
      <c r="I78" s="277">
        <v>0</v>
      </c>
      <c r="J78" s="277">
        <v>0</v>
      </c>
      <c r="K78" s="277">
        <v>0</v>
      </c>
      <c r="L78" s="277">
        <v>0</v>
      </c>
      <c r="M78" s="277">
        <v>24</v>
      </c>
      <c r="N78" s="277">
        <v>0</v>
      </c>
      <c r="O78" s="277">
        <v>0</v>
      </c>
      <c r="P78" s="277">
        <f t="shared" si="3"/>
        <v>24</v>
      </c>
      <c r="Q78" s="277">
        <v>0</v>
      </c>
      <c r="R78" s="277">
        <v>0</v>
      </c>
      <c r="S78" s="277">
        <v>0</v>
      </c>
      <c r="T78" s="277">
        <v>0</v>
      </c>
      <c r="U78" s="277">
        <v>9</v>
      </c>
      <c r="V78" s="277">
        <v>7</v>
      </c>
      <c r="W78" s="277">
        <v>2</v>
      </c>
      <c r="X78" s="277">
        <v>0</v>
      </c>
      <c r="Y78" s="280">
        <f t="shared" si="4"/>
        <v>9</v>
      </c>
      <c r="Z78" s="277">
        <v>0</v>
      </c>
      <c r="AA78" s="277">
        <v>0</v>
      </c>
      <c r="AB78" s="277">
        <f t="shared" si="5"/>
        <v>9</v>
      </c>
      <c r="AC78" s="281" t="s">
        <v>788</v>
      </c>
      <c r="AD78" s="281" t="s">
        <v>789</v>
      </c>
      <c r="AE78" s="281" t="s">
        <v>790</v>
      </c>
      <c r="AF78" s="284">
        <v>0.88</v>
      </c>
      <c r="AG78" s="284">
        <v>0.36</v>
      </c>
      <c r="AH78" s="280" t="s">
        <v>495</v>
      </c>
      <c r="AI78" s="285" t="s">
        <v>791</v>
      </c>
    </row>
    <row r="79" spans="1:35" s="267" customFormat="1" ht="24" customHeight="1" x14ac:dyDescent="0.2">
      <c r="A79" s="277">
        <v>73</v>
      </c>
      <c r="B79" s="278" t="s">
        <v>489</v>
      </c>
      <c r="C79" s="293" t="s">
        <v>792</v>
      </c>
      <c r="D79" s="280" t="s">
        <v>491</v>
      </c>
      <c r="E79" s="277">
        <v>10</v>
      </c>
      <c r="F79" s="280">
        <v>1</v>
      </c>
      <c r="G79" s="277">
        <v>0</v>
      </c>
      <c r="H79" s="277">
        <v>0</v>
      </c>
      <c r="I79" s="277">
        <v>0</v>
      </c>
      <c r="J79" s="277">
        <v>0</v>
      </c>
      <c r="K79" s="277">
        <v>0</v>
      </c>
      <c r="L79" s="277">
        <v>0</v>
      </c>
      <c r="M79" s="277">
        <v>304</v>
      </c>
      <c r="N79" s="277">
        <v>0</v>
      </c>
      <c r="O79" s="277">
        <v>0</v>
      </c>
      <c r="P79" s="277">
        <f t="shared" si="3"/>
        <v>304</v>
      </c>
      <c r="Q79" s="277">
        <v>0</v>
      </c>
      <c r="R79" s="277">
        <v>0</v>
      </c>
      <c r="S79" s="277">
        <v>0</v>
      </c>
      <c r="T79" s="277">
        <v>0</v>
      </c>
      <c r="U79" s="277">
        <v>222</v>
      </c>
      <c r="V79" s="277">
        <v>217</v>
      </c>
      <c r="W79" s="277">
        <v>4</v>
      </c>
      <c r="X79" s="277">
        <v>1</v>
      </c>
      <c r="Y79" s="280">
        <f t="shared" si="4"/>
        <v>222</v>
      </c>
      <c r="Z79" s="277">
        <v>0</v>
      </c>
      <c r="AA79" s="277">
        <v>0</v>
      </c>
      <c r="AB79" s="277">
        <f t="shared" si="5"/>
        <v>222</v>
      </c>
      <c r="AC79" s="281" t="s">
        <v>788</v>
      </c>
      <c r="AD79" s="281" t="s">
        <v>793</v>
      </c>
      <c r="AE79" s="281" t="s">
        <v>790</v>
      </c>
      <c r="AF79" s="284">
        <v>0.88</v>
      </c>
      <c r="AG79" s="284">
        <v>2.8279999999999998</v>
      </c>
      <c r="AH79" s="280" t="s">
        <v>495</v>
      </c>
      <c r="AI79" s="285" t="s">
        <v>791</v>
      </c>
    </row>
    <row r="80" spans="1:35" s="267" customFormat="1" ht="24" customHeight="1" x14ac:dyDescent="0.2">
      <c r="A80" s="277">
        <v>74</v>
      </c>
      <c r="B80" s="278" t="s">
        <v>489</v>
      </c>
      <c r="C80" s="293" t="s">
        <v>794</v>
      </c>
      <c r="D80" s="280" t="s">
        <v>491</v>
      </c>
      <c r="E80" s="277">
        <v>10</v>
      </c>
      <c r="F80" s="280">
        <v>1</v>
      </c>
      <c r="G80" s="277">
        <v>0</v>
      </c>
      <c r="H80" s="277">
        <v>0</v>
      </c>
      <c r="I80" s="277">
        <v>0</v>
      </c>
      <c r="J80" s="277">
        <v>0</v>
      </c>
      <c r="K80" s="277">
        <v>0</v>
      </c>
      <c r="L80" s="277">
        <v>0</v>
      </c>
      <c r="M80" s="277">
        <v>0</v>
      </c>
      <c r="N80" s="277">
        <v>0</v>
      </c>
      <c r="O80" s="277">
        <v>0</v>
      </c>
      <c r="P80" s="277">
        <f t="shared" si="3"/>
        <v>0</v>
      </c>
      <c r="Q80" s="277">
        <v>0</v>
      </c>
      <c r="R80" s="277">
        <v>0</v>
      </c>
      <c r="S80" s="277">
        <v>0</v>
      </c>
      <c r="T80" s="277">
        <v>0</v>
      </c>
      <c r="U80" s="277">
        <v>0</v>
      </c>
      <c r="V80" s="277">
        <v>0</v>
      </c>
      <c r="W80" s="277">
        <v>0</v>
      </c>
      <c r="X80" s="277">
        <v>0</v>
      </c>
      <c r="Y80" s="280">
        <f t="shared" si="4"/>
        <v>0</v>
      </c>
      <c r="Z80" s="277">
        <v>0</v>
      </c>
      <c r="AA80" s="277">
        <v>0</v>
      </c>
      <c r="AB80" s="277">
        <f t="shared" si="5"/>
        <v>0</v>
      </c>
      <c r="AC80" s="281" t="s">
        <v>795</v>
      </c>
      <c r="AD80" s="281" t="s">
        <v>796</v>
      </c>
      <c r="AE80" s="281" t="s">
        <v>795</v>
      </c>
      <c r="AF80" s="284">
        <v>0</v>
      </c>
      <c r="AG80" s="284">
        <v>0</v>
      </c>
      <c r="AH80" s="280" t="s">
        <v>495</v>
      </c>
      <c r="AI80" s="285" t="s">
        <v>797</v>
      </c>
    </row>
    <row r="81" spans="1:35" s="267" customFormat="1" ht="24" customHeight="1" x14ac:dyDescent="0.2">
      <c r="A81" s="277">
        <v>75</v>
      </c>
      <c r="B81" s="278" t="s">
        <v>489</v>
      </c>
      <c r="C81" s="293" t="s">
        <v>798</v>
      </c>
      <c r="D81" s="280" t="s">
        <v>491</v>
      </c>
      <c r="E81" s="277">
        <v>10</v>
      </c>
      <c r="F81" s="280">
        <v>1</v>
      </c>
      <c r="G81" s="277">
        <v>0</v>
      </c>
      <c r="H81" s="277">
        <v>0</v>
      </c>
      <c r="I81" s="277">
        <v>0</v>
      </c>
      <c r="J81" s="277">
        <v>0</v>
      </c>
      <c r="K81" s="277">
        <v>0</v>
      </c>
      <c r="L81" s="277">
        <v>0</v>
      </c>
      <c r="M81" s="277">
        <v>137</v>
      </c>
      <c r="N81" s="277">
        <v>0</v>
      </c>
      <c r="O81" s="277">
        <v>0</v>
      </c>
      <c r="P81" s="277">
        <f t="shared" si="3"/>
        <v>137</v>
      </c>
      <c r="Q81" s="277">
        <v>0</v>
      </c>
      <c r="R81" s="277">
        <v>0</v>
      </c>
      <c r="S81" s="277">
        <v>0</v>
      </c>
      <c r="T81" s="277">
        <v>0</v>
      </c>
      <c r="U81" s="277">
        <v>62</v>
      </c>
      <c r="V81" s="277">
        <v>58</v>
      </c>
      <c r="W81" s="277">
        <v>4</v>
      </c>
      <c r="X81" s="277">
        <v>0</v>
      </c>
      <c r="Y81" s="280">
        <f t="shared" si="4"/>
        <v>62</v>
      </c>
      <c r="Z81" s="277">
        <v>0</v>
      </c>
      <c r="AA81" s="277">
        <v>0</v>
      </c>
      <c r="AB81" s="277">
        <f t="shared" si="5"/>
        <v>62</v>
      </c>
      <c r="AC81" s="281" t="s">
        <v>799</v>
      </c>
      <c r="AD81" s="281" t="s">
        <v>800</v>
      </c>
      <c r="AE81" s="281" t="s">
        <v>801</v>
      </c>
      <c r="AF81" s="284">
        <v>0.7</v>
      </c>
      <c r="AG81" s="284">
        <v>1.84</v>
      </c>
      <c r="AH81" s="280" t="s">
        <v>495</v>
      </c>
      <c r="AI81" s="285" t="s">
        <v>802</v>
      </c>
    </row>
    <row r="82" spans="1:35" s="267" customFormat="1" ht="24" customHeight="1" x14ac:dyDescent="0.2">
      <c r="A82" s="277">
        <v>76</v>
      </c>
      <c r="B82" s="278" t="s">
        <v>489</v>
      </c>
      <c r="C82" s="293" t="s">
        <v>803</v>
      </c>
      <c r="D82" s="280" t="s">
        <v>491</v>
      </c>
      <c r="E82" s="277">
        <v>10</v>
      </c>
      <c r="F82" s="280">
        <v>1</v>
      </c>
      <c r="G82" s="277">
        <v>0</v>
      </c>
      <c r="H82" s="277">
        <v>1</v>
      </c>
      <c r="I82" s="277">
        <v>0</v>
      </c>
      <c r="J82" s="277">
        <v>0</v>
      </c>
      <c r="K82" s="277">
        <v>0</v>
      </c>
      <c r="L82" s="277">
        <v>0</v>
      </c>
      <c r="M82" s="277">
        <v>0</v>
      </c>
      <c r="N82" s="277">
        <v>0</v>
      </c>
      <c r="O82" s="277">
        <v>0</v>
      </c>
      <c r="P82" s="277">
        <f t="shared" si="3"/>
        <v>0</v>
      </c>
      <c r="Q82" s="277">
        <v>0</v>
      </c>
      <c r="R82" s="277">
        <v>0</v>
      </c>
      <c r="S82" s="277">
        <v>0</v>
      </c>
      <c r="T82" s="277">
        <v>0</v>
      </c>
      <c r="U82" s="277">
        <v>0</v>
      </c>
      <c r="V82" s="277">
        <v>0</v>
      </c>
      <c r="W82" s="277">
        <v>0</v>
      </c>
      <c r="X82" s="277">
        <v>0</v>
      </c>
      <c r="Y82" s="280">
        <f t="shared" si="4"/>
        <v>0</v>
      </c>
      <c r="Z82" s="277">
        <v>0</v>
      </c>
      <c r="AA82" s="277">
        <v>0</v>
      </c>
      <c r="AB82" s="277">
        <f t="shared" si="5"/>
        <v>0</v>
      </c>
      <c r="AC82" s="281" t="s">
        <v>804</v>
      </c>
      <c r="AD82" s="281" t="s">
        <v>805</v>
      </c>
      <c r="AE82" s="281" t="s">
        <v>804</v>
      </c>
      <c r="AF82" s="284">
        <v>0</v>
      </c>
      <c r="AG82" s="284">
        <v>0</v>
      </c>
      <c r="AH82" s="280" t="s">
        <v>495</v>
      </c>
      <c r="AI82" s="285" t="s">
        <v>806</v>
      </c>
    </row>
    <row r="83" spans="1:35" s="267" customFormat="1" ht="24" customHeight="1" x14ac:dyDescent="0.2">
      <c r="A83" s="277">
        <v>77</v>
      </c>
      <c r="B83" s="278" t="s">
        <v>489</v>
      </c>
      <c r="C83" s="309" t="s">
        <v>807</v>
      </c>
      <c r="D83" s="280" t="s">
        <v>491</v>
      </c>
      <c r="E83" s="277">
        <v>10</v>
      </c>
      <c r="F83" s="280">
        <v>1</v>
      </c>
      <c r="G83" s="277">
        <v>0</v>
      </c>
      <c r="H83" s="277">
        <v>0</v>
      </c>
      <c r="I83" s="277">
        <v>0</v>
      </c>
      <c r="J83" s="277">
        <v>0</v>
      </c>
      <c r="K83" s="277">
        <v>0</v>
      </c>
      <c r="L83" s="277">
        <v>0</v>
      </c>
      <c r="M83" s="277">
        <v>551</v>
      </c>
      <c r="N83" s="277">
        <v>0</v>
      </c>
      <c r="O83" s="277">
        <v>0</v>
      </c>
      <c r="P83" s="277">
        <f t="shared" si="3"/>
        <v>551</v>
      </c>
      <c r="Q83" s="277">
        <v>0</v>
      </c>
      <c r="R83" s="277">
        <v>0</v>
      </c>
      <c r="S83" s="277">
        <v>0</v>
      </c>
      <c r="T83" s="277">
        <v>0</v>
      </c>
      <c r="U83" s="277">
        <v>329</v>
      </c>
      <c r="V83" s="277">
        <v>302</v>
      </c>
      <c r="W83" s="277">
        <v>23</v>
      </c>
      <c r="X83" s="277">
        <v>4</v>
      </c>
      <c r="Y83" s="280">
        <f t="shared" si="4"/>
        <v>329</v>
      </c>
      <c r="Z83" s="277">
        <v>0</v>
      </c>
      <c r="AA83" s="277">
        <v>0</v>
      </c>
      <c r="AB83" s="277">
        <f t="shared" si="5"/>
        <v>329</v>
      </c>
      <c r="AC83" s="281" t="s">
        <v>808</v>
      </c>
      <c r="AD83" s="281" t="s">
        <v>809</v>
      </c>
      <c r="AE83" s="281" t="s">
        <v>810</v>
      </c>
      <c r="AF83" s="284">
        <v>1.22</v>
      </c>
      <c r="AG83" s="284">
        <v>7.7350000000000003</v>
      </c>
      <c r="AH83" s="280" t="s">
        <v>495</v>
      </c>
      <c r="AI83" s="285" t="s">
        <v>811</v>
      </c>
    </row>
    <row r="84" spans="1:35" s="267" customFormat="1" ht="24" customHeight="1" x14ac:dyDescent="0.2">
      <c r="A84" s="277">
        <v>78</v>
      </c>
      <c r="B84" s="278" t="s">
        <v>489</v>
      </c>
      <c r="C84" s="310" t="s">
        <v>812</v>
      </c>
      <c r="D84" s="280" t="s">
        <v>491</v>
      </c>
      <c r="E84" s="277">
        <v>10</v>
      </c>
      <c r="F84" s="280">
        <v>1</v>
      </c>
      <c r="G84" s="277">
        <v>0</v>
      </c>
      <c r="H84" s="277">
        <v>0</v>
      </c>
      <c r="I84" s="277">
        <v>0</v>
      </c>
      <c r="J84" s="277">
        <v>0</v>
      </c>
      <c r="K84" s="277">
        <v>0</v>
      </c>
      <c r="L84" s="277">
        <v>0</v>
      </c>
      <c r="M84" s="277">
        <v>518</v>
      </c>
      <c r="N84" s="277">
        <v>0</v>
      </c>
      <c r="O84" s="277">
        <v>0</v>
      </c>
      <c r="P84" s="277">
        <f t="shared" si="3"/>
        <v>518</v>
      </c>
      <c r="Q84" s="277">
        <v>0</v>
      </c>
      <c r="R84" s="277">
        <v>0</v>
      </c>
      <c r="S84" s="277">
        <v>0</v>
      </c>
      <c r="T84" s="277">
        <v>0</v>
      </c>
      <c r="U84" s="277">
        <v>246</v>
      </c>
      <c r="V84" s="277">
        <v>223</v>
      </c>
      <c r="W84" s="277">
        <v>22</v>
      </c>
      <c r="X84" s="277">
        <v>1</v>
      </c>
      <c r="Y84" s="280">
        <f t="shared" si="4"/>
        <v>246</v>
      </c>
      <c r="Z84" s="277">
        <v>0</v>
      </c>
      <c r="AA84" s="277">
        <v>0</v>
      </c>
      <c r="AB84" s="277">
        <f t="shared" si="5"/>
        <v>246</v>
      </c>
      <c r="AC84" s="281" t="s">
        <v>813</v>
      </c>
      <c r="AD84" s="281" t="s">
        <v>814</v>
      </c>
      <c r="AE84" s="281" t="s">
        <v>815</v>
      </c>
      <c r="AF84" s="284">
        <v>3.52</v>
      </c>
      <c r="AG84" s="284">
        <v>7.0129999999999999</v>
      </c>
      <c r="AH84" s="280" t="s">
        <v>495</v>
      </c>
      <c r="AI84" s="285" t="s">
        <v>816</v>
      </c>
    </row>
    <row r="85" spans="1:35" s="267" customFormat="1" ht="24" customHeight="1" x14ac:dyDescent="0.2">
      <c r="A85" s="277">
        <v>79</v>
      </c>
      <c r="B85" s="278" t="s">
        <v>489</v>
      </c>
      <c r="C85" s="311" t="s">
        <v>817</v>
      </c>
      <c r="D85" s="280" t="s">
        <v>491</v>
      </c>
      <c r="E85" s="277">
        <v>10</v>
      </c>
      <c r="F85" s="280">
        <v>1</v>
      </c>
      <c r="G85" s="277">
        <v>0</v>
      </c>
      <c r="H85" s="277">
        <v>0</v>
      </c>
      <c r="I85" s="277">
        <v>0</v>
      </c>
      <c r="J85" s="277">
        <v>0</v>
      </c>
      <c r="K85" s="277">
        <v>0</v>
      </c>
      <c r="L85" s="277">
        <v>0</v>
      </c>
      <c r="M85" s="277">
        <v>137</v>
      </c>
      <c r="N85" s="277">
        <v>0</v>
      </c>
      <c r="O85" s="277">
        <v>0</v>
      </c>
      <c r="P85" s="277">
        <f t="shared" si="3"/>
        <v>137</v>
      </c>
      <c r="Q85" s="277">
        <v>0</v>
      </c>
      <c r="R85" s="277">
        <v>0</v>
      </c>
      <c r="S85" s="277">
        <v>0</v>
      </c>
      <c r="T85" s="277">
        <v>0</v>
      </c>
      <c r="U85" s="277">
        <v>90</v>
      </c>
      <c r="V85" s="277">
        <v>90</v>
      </c>
      <c r="W85" s="277">
        <v>0</v>
      </c>
      <c r="X85" s="277">
        <v>0</v>
      </c>
      <c r="Y85" s="280">
        <f t="shared" si="4"/>
        <v>90</v>
      </c>
      <c r="Z85" s="277">
        <v>0</v>
      </c>
      <c r="AA85" s="277">
        <v>0</v>
      </c>
      <c r="AB85" s="277">
        <f t="shared" si="5"/>
        <v>90</v>
      </c>
      <c r="AC85" s="281" t="s">
        <v>818</v>
      </c>
      <c r="AD85" s="281" t="s">
        <v>819</v>
      </c>
      <c r="AE85" s="281" t="s">
        <v>820</v>
      </c>
      <c r="AF85" s="284">
        <v>0.73</v>
      </c>
      <c r="AG85" s="284">
        <v>1.31</v>
      </c>
      <c r="AH85" s="280" t="s">
        <v>495</v>
      </c>
      <c r="AI85" s="285" t="s">
        <v>821</v>
      </c>
    </row>
    <row r="86" spans="1:35" s="267" customFormat="1" ht="24" customHeight="1" x14ac:dyDescent="0.2">
      <c r="A86" s="277">
        <v>80</v>
      </c>
      <c r="B86" s="278" t="s">
        <v>489</v>
      </c>
      <c r="C86" s="312" t="s">
        <v>822</v>
      </c>
      <c r="D86" s="280" t="s">
        <v>491</v>
      </c>
      <c r="E86" s="277">
        <v>10</v>
      </c>
      <c r="F86" s="280">
        <v>1</v>
      </c>
      <c r="G86" s="277">
        <v>0</v>
      </c>
      <c r="H86" s="277">
        <v>0</v>
      </c>
      <c r="I86" s="277">
        <v>0</v>
      </c>
      <c r="J86" s="277">
        <v>0</v>
      </c>
      <c r="K86" s="277">
        <v>0</v>
      </c>
      <c r="L86" s="277">
        <v>0</v>
      </c>
      <c r="M86" s="277">
        <v>2</v>
      </c>
      <c r="N86" s="277">
        <v>0</v>
      </c>
      <c r="O86" s="277">
        <v>0</v>
      </c>
      <c r="P86" s="277">
        <f t="shared" si="3"/>
        <v>2</v>
      </c>
      <c r="Q86" s="277">
        <v>0</v>
      </c>
      <c r="R86" s="277">
        <v>0</v>
      </c>
      <c r="S86" s="277">
        <v>0</v>
      </c>
      <c r="T86" s="277">
        <v>0</v>
      </c>
      <c r="U86" s="277">
        <v>1</v>
      </c>
      <c r="V86" s="277">
        <v>0</v>
      </c>
      <c r="W86" s="277">
        <v>1</v>
      </c>
      <c r="X86" s="277">
        <v>0</v>
      </c>
      <c r="Y86" s="280">
        <f t="shared" si="4"/>
        <v>1</v>
      </c>
      <c r="Z86" s="277">
        <v>0</v>
      </c>
      <c r="AA86" s="277">
        <v>0</v>
      </c>
      <c r="AB86" s="277">
        <f t="shared" si="5"/>
        <v>1</v>
      </c>
      <c r="AC86" s="281" t="s">
        <v>823</v>
      </c>
      <c r="AD86" s="281" t="s">
        <v>824</v>
      </c>
      <c r="AE86" s="281" t="s">
        <v>825</v>
      </c>
      <c r="AF86" s="284">
        <v>1.08</v>
      </c>
      <c r="AG86" s="284">
        <v>0.19400000000000001</v>
      </c>
      <c r="AH86" s="280" t="s">
        <v>495</v>
      </c>
      <c r="AI86" s="285" t="s">
        <v>826</v>
      </c>
    </row>
    <row r="87" spans="1:35" s="267" customFormat="1" ht="24" customHeight="1" x14ac:dyDescent="0.2">
      <c r="A87" s="277">
        <v>81</v>
      </c>
      <c r="B87" s="278" t="s">
        <v>489</v>
      </c>
      <c r="C87" s="312" t="s">
        <v>827</v>
      </c>
      <c r="D87" s="280" t="s">
        <v>491</v>
      </c>
      <c r="E87" s="277">
        <v>10</v>
      </c>
      <c r="F87" s="280">
        <v>1</v>
      </c>
      <c r="G87" s="277">
        <v>0</v>
      </c>
      <c r="H87" s="277">
        <v>0</v>
      </c>
      <c r="I87" s="277">
        <v>0</v>
      </c>
      <c r="J87" s="277">
        <v>0</v>
      </c>
      <c r="K87" s="277">
        <v>0</v>
      </c>
      <c r="L87" s="277">
        <v>0</v>
      </c>
      <c r="M87" s="277">
        <v>62</v>
      </c>
      <c r="N87" s="277">
        <v>0</v>
      </c>
      <c r="O87" s="277">
        <v>0</v>
      </c>
      <c r="P87" s="277">
        <f t="shared" si="3"/>
        <v>62</v>
      </c>
      <c r="Q87" s="277">
        <v>0</v>
      </c>
      <c r="R87" s="277">
        <v>0</v>
      </c>
      <c r="S87" s="277">
        <v>0</v>
      </c>
      <c r="T87" s="277">
        <v>0</v>
      </c>
      <c r="U87" s="277">
        <v>49</v>
      </c>
      <c r="V87" s="277">
        <v>46</v>
      </c>
      <c r="W87" s="277">
        <v>3</v>
      </c>
      <c r="X87" s="277">
        <v>0</v>
      </c>
      <c r="Y87" s="280">
        <f t="shared" si="4"/>
        <v>49</v>
      </c>
      <c r="Z87" s="277">
        <v>0</v>
      </c>
      <c r="AA87" s="277">
        <v>0</v>
      </c>
      <c r="AB87" s="277">
        <f t="shared" si="5"/>
        <v>49</v>
      </c>
      <c r="AC87" s="281" t="s">
        <v>828</v>
      </c>
      <c r="AD87" s="281" t="s">
        <v>829</v>
      </c>
      <c r="AE87" s="281" t="s">
        <v>830</v>
      </c>
      <c r="AF87" s="284">
        <v>1.38</v>
      </c>
      <c r="AG87" s="284">
        <v>0.96199999999999997</v>
      </c>
      <c r="AH87" s="280" t="s">
        <v>495</v>
      </c>
      <c r="AI87" s="285" t="s">
        <v>831</v>
      </c>
    </row>
    <row r="88" spans="1:35" s="267" customFormat="1" ht="24" customHeight="1" x14ac:dyDescent="0.2">
      <c r="A88" s="277">
        <v>82</v>
      </c>
      <c r="B88" s="278" t="s">
        <v>489</v>
      </c>
      <c r="C88" s="312" t="s">
        <v>832</v>
      </c>
      <c r="D88" s="280" t="s">
        <v>491</v>
      </c>
      <c r="E88" s="277">
        <v>10</v>
      </c>
      <c r="F88" s="280">
        <v>1</v>
      </c>
      <c r="G88" s="277">
        <v>0</v>
      </c>
      <c r="H88" s="277">
        <v>0</v>
      </c>
      <c r="I88" s="277">
        <v>0</v>
      </c>
      <c r="J88" s="277">
        <v>0</v>
      </c>
      <c r="K88" s="277">
        <v>0</v>
      </c>
      <c r="L88" s="277">
        <v>0</v>
      </c>
      <c r="M88" s="277">
        <v>33</v>
      </c>
      <c r="N88" s="277">
        <v>0</v>
      </c>
      <c r="O88" s="277">
        <v>0</v>
      </c>
      <c r="P88" s="277">
        <f t="shared" si="3"/>
        <v>33</v>
      </c>
      <c r="Q88" s="277">
        <v>0</v>
      </c>
      <c r="R88" s="277">
        <v>0</v>
      </c>
      <c r="S88" s="277">
        <v>0</v>
      </c>
      <c r="T88" s="277">
        <v>0</v>
      </c>
      <c r="U88" s="277">
        <v>25</v>
      </c>
      <c r="V88" s="277">
        <v>24</v>
      </c>
      <c r="W88" s="277">
        <v>1</v>
      </c>
      <c r="X88" s="277">
        <v>0</v>
      </c>
      <c r="Y88" s="280">
        <f t="shared" si="4"/>
        <v>25</v>
      </c>
      <c r="Z88" s="277">
        <v>0</v>
      </c>
      <c r="AA88" s="277">
        <v>0</v>
      </c>
      <c r="AB88" s="277">
        <f t="shared" si="5"/>
        <v>25</v>
      </c>
      <c r="AC88" s="281" t="s">
        <v>833</v>
      </c>
      <c r="AD88" s="281" t="s">
        <v>834</v>
      </c>
      <c r="AE88" s="281" t="s">
        <v>835</v>
      </c>
      <c r="AF88" s="284">
        <v>1.28</v>
      </c>
      <c r="AG88" s="284">
        <v>1.169</v>
      </c>
      <c r="AH88" s="280" t="s">
        <v>495</v>
      </c>
      <c r="AI88" s="285" t="s">
        <v>836</v>
      </c>
    </row>
    <row r="89" spans="1:35" s="267" customFormat="1" ht="24" customHeight="1" x14ac:dyDescent="0.2">
      <c r="A89" s="277">
        <v>83</v>
      </c>
      <c r="B89" s="278" t="s">
        <v>489</v>
      </c>
      <c r="C89" s="312" t="s">
        <v>837</v>
      </c>
      <c r="D89" s="280" t="s">
        <v>491</v>
      </c>
      <c r="E89" s="277">
        <v>10</v>
      </c>
      <c r="F89" s="280">
        <v>1</v>
      </c>
      <c r="G89" s="277">
        <v>0</v>
      </c>
      <c r="H89" s="277">
        <v>0</v>
      </c>
      <c r="I89" s="277">
        <v>0</v>
      </c>
      <c r="J89" s="277">
        <v>0</v>
      </c>
      <c r="K89" s="277">
        <v>0</v>
      </c>
      <c r="L89" s="277">
        <v>0</v>
      </c>
      <c r="M89" s="277">
        <v>129</v>
      </c>
      <c r="N89" s="277">
        <v>0</v>
      </c>
      <c r="O89" s="277">
        <v>0</v>
      </c>
      <c r="P89" s="277">
        <f t="shared" si="3"/>
        <v>129</v>
      </c>
      <c r="Q89" s="277">
        <v>0</v>
      </c>
      <c r="R89" s="277">
        <v>0</v>
      </c>
      <c r="S89" s="277">
        <v>0</v>
      </c>
      <c r="T89" s="277">
        <v>0</v>
      </c>
      <c r="U89" s="277">
        <v>87</v>
      </c>
      <c r="V89" s="277">
        <v>86</v>
      </c>
      <c r="W89" s="277">
        <v>1</v>
      </c>
      <c r="X89" s="277">
        <v>0</v>
      </c>
      <c r="Y89" s="280">
        <f t="shared" si="4"/>
        <v>87</v>
      </c>
      <c r="Z89" s="277">
        <v>0</v>
      </c>
      <c r="AA89" s="277">
        <v>0</v>
      </c>
      <c r="AB89" s="277">
        <f t="shared" si="5"/>
        <v>87</v>
      </c>
      <c r="AC89" s="281" t="s">
        <v>833</v>
      </c>
      <c r="AD89" s="281" t="s">
        <v>838</v>
      </c>
      <c r="AE89" s="281" t="s">
        <v>835</v>
      </c>
      <c r="AF89" s="284">
        <v>1.28</v>
      </c>
      <c r="AG89" s="284">
        <v>1.04</v>
      </c>
      <c r="AH89" s="280" t="s">
        <v>495</v>
      </c>
      <c r="AI89" s="285" t="s">
        <v>836</v>
      </c>
    </row>
    <row r="90" spans="1:35" s="267" customFormat="1" ht="24" customHeight="1" x14ac:dyDescent="0.2">
      <c r="A90" s="277">
        <v>84</v>
      </c>
      <c r="B90" s="278" t="s">
        <v>489</v>
      </c>
      <c r="C90" s="312" t="s">
        <v>702</v>
      </c>
      <c r="D90" s="280" t="s">
        <v>491</v>
      </c>
      <c r="E90" s="277">
        <v>10</v>
      </c>
      <c r="F90" s="280">
        <v>1</v>
      </c>
      <c r="G90" s="277">
        <v>0</v>
      </c>
      <c r="H90" s="277">
        <v>1</v>
      </c>
      <c r="I90" s="277">
        <v>0</v>
      </c>
      <c r="J90" s="277">
        <v>0</v>
      </c>
      <c r="K90" s="277">
        <v>0</v>
      </c>
      <c r="L90" s="277">
        <v>0</v>
      </c>
      <c r="M90" s="277">
        <v>0</v>
      </c>
      <c r="N90" s="277">
        <v>0</v>
      </c>
      <c r="O90" s="277">
        <v>0</v>
      </c>
      <c r="P90" s="277">
        <f t="shared" si="3"/>
        <v>0</v>
      </c>
      <c r="Q90" s="277">
        <v>0</v>
      </c>
      <c r="R90" s="277">
        <v>0</v>
      </c>
      <c r="S90" s="277">
        <v>0</v>
      </c>
      <c r="T90" s="277">
        <v>0</v>
      </c>
      <c r="U90" s="277">
        <v>0</v>
      </c>
      <c r="V90" s="277">
        <v>0</v>
      </c>
      <c r="W90" s="277">
        <v>0</v>
      </c>
      <c r="X90" s="277">
        <v>0</v>
      </c>
      <c r="Y90" s="280">
        <f t="shared" si="4"/>
        <v>0</v>
      </c>
      <c r="Z90" s="277">
        <v>0</v>
      </c>
      <c r="AA90" s="277">
        <v>0</v>
      </c>
      <c r="AB90" s="277">
        <f t="shared" si="5"/>
        <v>0</v>
      </c>
      <c r="AC90" s="281" t="s">
        <v>839</v>
      </c>
      <c r="AD90" s="281" t="s">
        <v>840</v>
      </c>
      <c r="AE90" s="281" t="s">
        <v>839</v>
      </c>
      <c r="AF90" s="284">
        <v>0</v>
      </c>
      <c r="AG90" s="284">
        <v>0</v>
      </c>
      <c r="AH90" s="280" t="s">
        <v>495</v>
      </c>
      <c r="AI90" s="285" t="s">
        <v>841</v>
      </c>
    </row>
    <row r="91" spans="1:35" s="267" customFormat="1" ht="24" customHeight="1" x14ac:dyDescent="0.2">
      <c r="A91" s="277">
        <v>85</v>
      </c>
      <c r="B91" s="278" t="s">
        <v>489</v>
      </c>
      <c r="C91" s="310" t="s">
        <v>842</v>
      </c>
      <c r="D91" s="280" t="s">
        <v>491</v>
      </c>
      <c r="E91" s="277">
        <v>10</v>
      </c>
      <c r="F91" s="280">
        <v>1</v>
      </c>
      <c r="G91" s="277">
        <v>0</v>
      </c>
      <c r="H91" s="277">
        <v>0</v>
      </c>
      <c r="I91" s="277">
        <v>0</v>
      </c>
      <c r="J91" s="277">
        <v>0</v>
      </c>
      <c r="K91" s="277">
        <v>0</v>
      </c>
      <c r="L91" s="277">
        <v>0</v>
      </c>
      <c r="M91" s="277">
        <v>508</v>
      </c>
      <c r="N91" s="277">
        <v>0</v>
      </c>
      <c r="O91" s="277">
        <v>0</v>
      </c>
      <c r="P91" s="277">
        <f t="shared" si="3"/>
        <v>508</v>
      </c>
      <c r="Q91" s="277">
        <v>0</v>
      </c>
      <c r="R91" s="277">
        <v>0</v>
      </c>
      <c r="S91" s="277">
        <v>0</v>
      </c>
      <c r="T91" s="277">
        <v>0</v>
      </c>
      <c r="U91" s="277">
        <v>334</v>
      </c>
      <c r="V91" s="277">
        <v>320</v>
      </c>
      <c r="W91" s="277">
        <v>13</v>
      </c>
      <c r="X91" s="277">
        <v>1</v>
      </c>
      <c r="Y91" s="280">
        <f t="shared" si="4"/>
        <v>334</v>
      </c>
      <c r="Z91" s="277">
        <v>0</v>
      </c>
      <c r="AA91" s="277">
        <v>0</v>
      </c>
      <c r="AB91" s="277">
        <f t="shared" si="5"/>
        <v>334</v>
      </c>
      <c r="AC91" s="281" t="s">
        <v>843</v>
      </c>
      <c r="AD91" s="281" t="s">
        <v>844</v>
      </c>
      <c r="AE91" s="281" t="s">
        <v>845</v>
      </c>
      <c r="AF91" s="284">
        <v>0.52</v>
      </c>
      <c r="AG91" s="284">
        <v>6.7969999999999997</v>
      </c>
      <c r="AH91" s="280" t="s">
        <v>495</v>
      </c>
      <c r="AI91" s="285" t="s">
        <v>846</v>
      </c>
    </row>
    <row r="92" spans="1:35" s="313" customFormat="1" ht="26.25" customHeight="1" x14ac:dyDescent="0.25">
      <c r="B92" s="314"/>
      <c r="AC92" s="315"/>
      <c r="AD92" s="315"/>
      <c r="AE92" s="315"/>
    </row>
    <row r="93" spans="1:35" s="313" customFormat="1" ht="26.25" customHeight="1" x14ac:dyDescent="0.25">
      <c r="A93" s="316" t="s">
        <v>16</v>
      </c>
      <c r="B93" s="316"/>
      <c r="C93" s="316"/>
      <c r="D93" s="316"/>
      <c r="E93" s="316"/>
      <c r="F93" s="316"/>
      <c r="G93" s="316"/>
      <c r="H93" s="316" t="s">
        <v>17</v>
      </c>
      <c r="I93" s="316"/>
      <c r="J93" s="316"/>
      <c r="K93" s="316"/>
      <c r="L93" s="316"/>
      <c r="M93" s="316"/>
      <c r="N93" s="316"/>
      <c r="O93" s="316"/>
      <c r="P93" s="316"/>
      <c r="Q93" s="316"/>
      <c r="R93" s="316"/>
      <c r="S93" s="316"/>
      <c r="T93" s="316"/>
      <c r="U93" s="316"/>
      <c r="V93" s="316"/>
      <c r="W93" s="316"/>
      <c r="AC93" s="315"/>
      <c r="AD93" s="315"/>
      <c r="AE93" s="315"/>
    </row>
    <row r="94" spans="1:35" s="318" customFormat="1" ht="26.25" customHeight="1" x14ac:dyDescent="0.25">
      <c r="A94" s="317" t="s">
        <v>18</v>
      </c>
      <c r="B94" s="317"/>
      <c r="C94" s="317"/>
      <c r="D94" s="317"/>
      <c r="E94" s="317"/>
      <c r="F94" s="317"/>
      <c r="G94" s="317"/>
      <c r="H94" s="317" t="s">
        <v>847</v>
      </c>
      <c r="I94" s="317"/>
      <c r="J94" s="317"/>
      <c r="K94" s="317"/>
      <c r="L94" s="317"/>
      <c r="M94" s="317"/>
      <c r="N94" s="317"/>
      <c r="O94" s="317"/>
      <c r="P94" s="317"/>
      <c r="Q94" s="317"/>
      <c r="R94" s="317"/>
      <c r="S94" s="317"/>
      <c r="T94" s="317"/>
      <c r="U94" s="317"/>
      <c r="V94" s="317"/>
      <c r="W94" s="317"/>
      <c r="AC94" s="319"/>
      <c r="AD94" s="319"/>
      <c r="AE94" s="319"/>
    </row>
    <row r="95" spans="1:35" s="313" customFormat="1" ht="26.25" customHeight="1" x14ac:dyDescent="0.25">
      <c r="B95" s="314"/>
      <c r="AC95" s="315"/>
      <c r="AD95" s="315"/>
      <c r="AE95" s="315"/>
    </row>
    <row r="96" spans="1:35" s="322" customFormat="1" ht="26.25" customHeight="1" x14ac:dyDescent="0.25">
      <c r="A96" s="320"/>
      <c r="B96" s="321"/>
      <c r="C96" s="320"/>
      <c r="D96" s="320"/>
      <c r="E96" s="320"/>
      <c r="AC96" s="323"/>
      <c r="AD96" s="323"/>
      <c r="AE96" s="323"/>
    </row>
    <row r="97" spans="1:35" s="267" customFormat="1" ht="26.25" customHeight="1" x14ac:dyDescent="0.2">
      <c r="A97" s="324" t="s">
        <v>848</v>
      </c>
      <c r="B97" s="324"/>
      <c r="C97" s="324"/>
      <c r="D97" s="324"/>
      <c r="E97" s="324"/>
      <c r="F97" s="324"/>
      <c r="G97" s="324"/>
      <c r="H97" s="324"/>
      <c r="I97" s="324"/>
      <c r="J97" s="324"/>
      <c r="K97" s="324"/>
      <c r="L97" s="324"/>
      <c r="M97" s="324"/>
      <c r="N97" s="324"/>
      <c r="O97" s="324"/>
      <c r="P97" s="324"/>
      <c r="Q97" s="324"/>
      <c r="R97" s="324"/>
      <c r="S97" s="324"/>
      <c r="T97" s="324"/>
      <c r="U97" s="324"/>
      <c r="V97" s="324"/>
      <c r="W97" s="324"/>
      <c r="X97" s="324"/>
      <c r="Y97" s="324"/>
      <c r="Z97" s="324"/>
      <c r="AA97" s="324"/>
      <c r="AB97" s="324"/>
      <c r="AC97" s="324"/>
      <c r="AD97" s="324"/>
      <c r="AE97" s="324"/>
      <c r="AF97" s="324"/>
      <c r="AG97" s="324"/>
      <c r="AH97" s="324"/>
      <c r="AI97" s="324"/>
    </row>
    <row r="98" spans="1:35" s="267" customFormat="1" ht="26.25" customHeight="1" x14ac:dyDescent="0.2">
      <c r="A98" s="325" t="s">
        <v>849</v>
      </c>
      <c r="B98" s="326"/>
      <c r="C98" s="327"/>
      <c r="D98" s="327"/>
      <c r="E98" s="327"/>
      <c r="F98" s="327"/>
      <c r="G98" s="327"/>
      <c r="H98" s="327"/>
      <c r="I98" s="327"/>
      <c r="J98" s="327"/>
      <c r="K98" s="327"/>
      <c r="L98" s="327"/>
      <c r="M98" s="327"/>
      <c r="N98" s="327"/>
      <c r="O98" s="327"/>
      <c r="P98" s="327"/>
      <c r="Q98" s="327"/>
      <c r="R98" s="327"/>
      <c r="S98" s="327"/>
      <c r="T98" s="327"/>
      <c r="U98" s="327"/>
      <c r="V98" s="327"/>
      <c r="W98" s="327"/>
      <c r="AC98" s="328"/>
      <c r="AD98" s="328"/>
      <c r="AE98" s="328"/>
    </row>
    <row r="99" spans="1:35" s="267" customFormat="1" ht="26.25" customHeight="1" x14ac:dyDescent="0.2">
      <c r="A99" s="325" t="s">
        <v>850</v>
      </c>
      <c r="B99" s="329"/>
      <c r="AC99" s="328"/>
      <c r="AD99" s="328"/>
      <c r="AE99" s="328"/>
    </row>
    <row r="100" spans="1:35" s="267" customFormat="1" ht="26.25" customHeight="1" x14ac:dyDescent="0.2">
      <c r="A100" s="325" t="s">
        <v>851</v>
      </c>
      <c r="B100" s="329"/>
      <c r="AC100" s="328"/>
      <c r="AD100" s="328"/>
      <c r="AE100" s="328"/>
    </row>
    <row r="101" spans="1:35" s="267" customFormat="1" ht="26.25" customHeight="1" x14ac:dyDescent="0.2">
      <c r="A101" s="325" t="s">
        <v>852</v>
      </c>
      <c r="B101" s="329"/>
      <c r="AC101" s="328"/>
      <c r="AD101" s="328"/>
      <c r="AE101" s="328"/>
    </row>
    <row r="102" spans="1:35" s="267" customFormat="1" ht="26.25" customHeight="1" x14ac:dyDescent="0.2">
      <c r="A102" s="325" t="s">
        <v>853</v>
      </c>
      <c r="B102" s="329"/>
      <c r="AC102" s="328"/>
      <c r="AD102" s="328"/>
      <c r="AE102" s="328"/>
    </row>
    <row r="103" spans="1:35" ht="26.25" customHeight="1" x14ac:dyDescent="0.2"/>
    <row r="104" spans="1:35" ht="26.25" customHeight="1" x14ac:dyDescent="0.2"/>
  </sheetData>
  <mergeCells count="42">
    <mergeCell ref="A94:G94"/>
    <mergeCell ref="H94:P94"/>
    <mergeCell ref="Q94:W94"/>
    <mergeCell ref="A97:AI97"/>
    <mergeCell ref="W4:W5"/>
    <mergeCell ref="X4:X5"/>
    <mergeCell ref="Y4:Y5"/>
    <mergeCell ref="A93:G93"/>
    <mergeCell ref="H93:P93"/>
    <mergeCell ref="Q93:W93"/>
    <mergeCell ref="K4:L4"/>
    <mergeCell ref="M4:M5"/>
    <mergeCell ref="Q4:R4"/>
    <mergeCell ref="S4:T4"/>
    <mergeCell ref="U4:U5"/>
    <mergeCell ref="V4:V5"/>
    <mergeCell ref="AE2:AE5"/>
    <mergeCell ref="AF2:AF5"/>
    <mergeCell ref="AG2:AG5"/>
    <mergeCell ref="AH2:AH5"/>
    <mergeCell ref="AI2:AI5"/>
    <mergeCell ref="I3:M3"/>
    <mergeCell ref="N3:N5"/>
    <mergeCell ref="O3:O5"/>
    <mergeCell ref="P3:P5"/>
    <mergeCell ref="Q3:Y3"/>
    <mergeCell ref="G2:G5"/>
    <mergeCell ref="H2:H5"/>
    <mergeCell ref="I2:P2"/>
    <mergeCell ref="Q2:AB2"/>
    <mergeCell ref="AC2:AC5"/>
    <mergeCell ref="AD2:AD5"/>
    <mergeCell ref="Z3:Z5"/>
    <mergeCell ref="AA3:AA5"/>
    <mergeCell ref="AB3:AB5"/>
    <mergeCell ref="I4:J4"/>
    <mergeCell ref="A2:A5"/>
    <mergeCell ref="B2:B5"/>
    <mergeCell ref="C2:C5"/>
    <mergeCell ref="D2:D5"/>
    <mergeCell ref="E2:E5"/>
    <mergeCell ref="F2:F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C11" sqref="C11"/>
    </sheetView>
  </sheetViews>
  <sheetFormatPr defaultColWidth="0.85546875" defaultRowHeight="15" x14ac:dyDescent="0.25"/>
  <cols>
    <col min="1" max="1" width="5.140625" style="322" customWidth="1"/>
    <col min="2" max="2" width="53.7109375" style="322" customWidth="1"/>
    <col min="3" max="3" width="39.7109375" style="322" customWidth="1"/>
    <col min="4" max="30" width="10.42578125" style="322" customWidth="1"/>
    <col min="31" max="256" width="0.85546875" style="322"/>
    <col min="257" max="257" width="5.140625" style="322" customWidth="1"/>
    <col min="258" max="258" width="53.7109375" style="322" customWidth="1"/>
    <col min="259" max="259" width="39.7109375" style="322" customWidth="1"/>
    <col min="260" max="286" width="10.42578125" style="322" customWidth="1"/>
    <col min="287" max="512" width="0.85546875" style="322"/>
    <col min="513" max="513" width="5.140625" style="322" customWidth="1"/>
    <col min="514" max="514" width="53.7109375" style="322" customWidth="1"/>
    <col min="515" max="515" width="39.7109375" style="322" customWidth="1"/>
    <col min="516" max="542" width="10.42578125" style="322" customWidth="1"/>
    <col min="543" max="768" width="0.85546875" style="322"/>
    <col min="769" max="769" width="5.140625" style="322" customWidth="1"/>
    <col min="770" max="770" width="53.7109375" style="322" customWidth="1"/>
    <col min="771" max="771" width="39.7109375" style="322" customWidth="1"/>
    <col min="772" max="798" width="10.42578125" style="322" customWidth="1"/>
    <col min="799" max="1024" width="0.85546875" style="322"/>
    <col min="1025" max="1025" width="5.140625" style="322" customWidth="1"/>
    <col min="1026" max="1026" width="53.7109375" style="322" customWidth="1"/>
    <col min="1027" max="1027" width="39.7109375" style="322" customWidth="1"/>
    <col min="1028" max="1054" width="10.42578125" style="322" customWidth="1"/>
    <col min="1055" max="1280" width="0.85546875" style="322"/>
    <col min="1281" max="1281" width="5.140625" style="322" customWidth="1"/>
    <col min="1282" max="1282" width="53.7109375" style="322" customWidth="1"/>
    <col min="1283" max="1283" width="39.7109375" style="322" customWidth="1"/>
    <col min="1284" max="1310" width="10.42578125" style="322" customWidth="1"/>
    <col min="1311" max="1536" width="0.85546875" style="322"/>
    <col min="1537" max="1537" width="5.140625" style="322" customWidth="1"/>
    <col min="1538" max="1538" width="53.7109375" style="322" customWidth="1"/>
    <col min="1539" max="1539" width="39.7109375" style="322" customWidth="1"/>
    <col min="1540" max="1566" width="10.42578125" style="322" customWidth="1"/>
    <col min="1567" max="1792" width="0.85546875" style="322"/>
    <col min="1793" max="1793" width="5.140625" style="322" customWidth="1"/>
    <col min="1794" max="1794" width="53.7109375" style="322" customWidth="1"/>
    <col min="1795" max="1795" width="39.7109375" style="322" customWidth="1"/>
    <col min="1796" max="1822" width="10.42578125" style="322" customWidth="1"/>
    <col min="1823" max="2048" width="0.85546875" style="322"/>
    <col min="2049" max="2049" width="5.140625" style="322" customWidth="1"/>
    <col min="2050" max="2050" width="53.7109375" style="322" customWidth="1"/>
    <col min="2051" max="2051" width="39.7109375" style="322" customWidth="1"/>
    <col min="2052" max="2078" width="10.42578125" style="322" customWidth="1"/>
    <col min="2079" max="2304" width="0.85546875" style="322"/>
    <col min="2305" max="2305" width="5.140625" style="322" customWidth="1"/>
    <col min="2306" max="2306" width="53.7109375" style="322" customWidth="1"/>
    <col min="2307" max="2307" width="39.7109375" style="322" customWidth="1"/>
    <col min="2308" max="2334" width="10.42578125" style="322" customWidth="1"/>
    <col min="2335" max="2560" width="0.85546875" style="322"/>
    <col min="2561" max="2561" width="5.140625" style="322" customWidth="1"/>
    <col min="2562" max="2562" width="53.7109375" style="322" customWidth="1"/>
    <col min="2563" max="2563" width="39.7109375" style="322" customWidth="1"/>
    <col min="2564" max="2590" width="10.42578125" style="322" customWidth="1"/>
    <col min="2591" max="2816" width="0.85546875" style="322"/>
    <col min="2817" max="2817" width="5.140625" style="322" customWidth="1"/>
    <col min="2818" max="2818" width="53.7109375" style="322" customWidth="1"/>
    <col min="2819" max="2819" width="39.7109375" style="322" customWidth="1"/>
    <col min="2820" max="2846" width="10.42578125" style="322" customWidth="1"/>
    <col min="2847" max="3072" width="0.85546875" style="322"/>
    <col min="3073" max="3073" width="5.140625" style="322" customWidth="1"/>
    <col min="3074" max="3074" width="53.7109375" style="322" customWidth="1"/>
    <col min="3075" max="3075" width="39.7109375" style="322" customWidth="1"/>
    <col min="3076" max="3102" width="10.42578125" style="322" customWidth="1"/>
    <col min="3103" max="3328" width="0.85546875" style="322"/>
    <col min="3329" max="3329" width="5.140625" style="322" customWidth="1"/>
    <col min="3330" max="3330" width="53.7109375" style="322" customWidth="1"/>
    <col min="3331" max="3331" width="39.7109375" style="322" customWidth="1"/>
    <col min="3332" max="3358" width="10.42578125" style="322" customWidth="1"/>
    <col min="3359" max="3584" width="0.85546875" style="322"/>
    <col min="3585" max="3585" width="5.140625" style="322" customWidth="1"/>
    <col min="3586" max="3586" width="53.7109375" style="322" customWidth="1"/>
    <col min="3587" max="3587" width="39.7109375" style="322" customWidth="1"/>
    <col min="3588" max="3614" width="10.42578125" style="322" customWidth="1"/>
    <col min="3615" max="3840" width="0.85546875" style="322"/>
    <col min="3841" max="3841" width="5.140625" style="322" customWidth="1"/>
    <col min="3842" max="3842" width="53.7109375" style="322" customWidth="1"/>
    <col min="3843" max="3843" width="39.7109375" style="322" customWidth="1"/>
    <col min="3844" max="3870" width="10.42578125" style="322" customWidth="1"/>
    <col min="3871" max="4096" width="0.85546875" style="322"/>
    <col min="4097" max="4097" width="5.140625" style="322" customWidth="1"/>
    <col min="4098" max="4098" width="53.7109375" style="322" customWidth="1"/>
    <col min="4099" max="4099" width="39.7109375" style="322" customWidth="1"/>
    <col min="4100" max="4126" width="10.42578125" style="322" customWidth="1"/>
    <col min="4127" max="4352" width="0.85546875" style="322"/>
    <col min="4353" max="4353" width="5.140625" style="322" customWidth="1"/>
    <col min="4354" max="4354" width="53.7109375" style="322" customWidth="1"/>
    <col min="4355" max="4355" width="39.7109375" style="322" customWidth="1"/>
    <col min="4356" max="4382" width="10.42578125" style="322" customWidth="1"/>
    <col min="4383" max="4608" width="0.85546875" style="322"/>
    <col min="4609" max="4609" width="5.140625" style="322" customWidth="1"/>
    <col min="4610" max="4610" width="53.7109375" style="322" customWidth="1"/>
    <col min="4611" max="4611" width="39.7109375" style="322" customWidth="1"/>
    <col min="4612" max="4638" width="10.42578125" style="322" customWidth="1"/>
    <col min="4639" max="4864" width="0.85546875" style="322"/>
    <col min="4865" max="4865" width="5.140625" style="322" customWidth="1"/>
    <col min="4866" max="4866" width="53.7109375" style="322" customWidth="1"/>
    <col min="4867" max="4867" width="39.7109375" style="322" customWidth="1"/>
    <col min="4868" max="4894" width="10.42578125" style="322" customWidth="1"/>
    <col min="4895" max="5120" width="0.85546875" style="322"/>
    <col min="5121" max="5121" width="5.140625" style="322" customWidth="1"/>
    <col min="5122" max="5122" width="53.7109375" style="322" customWidth="1"/>
    <col min="5123" max="5123" width="39.7109375" style="322" customWidth="1"/>
    <col min="5124" max="5150" width="10.42578125" style="322" customWidth="1"/>
    <col min="5151" max="5376" width="0.85546875" style="322"/>
    <col min="5377" max="5377" width="5.140625" style="322" customWidth="1"/>
    <col min="5378" max="5378" width="53.7109375" style="322" customWidth="1"/>
    <col min="5379" max="5379" width="39.7109375" style="322" customWidth="1"/>
    <col min="5380" max="5406" width="10.42578125" style="322" customWidth="1"/>
    <col min="5407" max="5632" width="0.85546875" style="322"/>
    <col min="5633" max="5633" width="5.140625" style="322" customWidth="1"/>
    <col min="5634" max="5634" width="53.7109375" style="322" customWidth="1"/>
    <col min="5635" max="5635" width="39.7109375" style="322" customWidth="1"/>
    <col min="5636" max="5662" width="10.42578125" style="322" customWidth="1"/>
    <col min="5663" max="5888" width="0.85546875" style="322"/>
    <col min="5889" max="5889" width="5.140625" style="322" customWidth="1"/>
    <col min="5890" max="5890" width="53.7109375" style="322" customWidth="1"/>
    <col min="5891" max="5891" width="39.7109375" style="322" customWidth="1"/>
    <col min="5892" max="5918" width="10.42578125" style="322" customWidth="1"/>
    <col min="5919" max="6144" width="0.85546875" style="322"/>
    <col min="6145" max="6145" width="5.140625" style="322" customWidth="1"/>
    <col min="6146" max="6146" width="53.7109375" style="322" customWidth="1"/>
    <col min="6147" max="6147" width="39.7109375" style="322" customWidth="1"/>
    <col min="6148" max="6174" width="10.42578125" style="322" customWidth="1"/>
    <col min="6175" max="6400" width="0.85546875" style="322"/>
    <col min="6401" max="6401" width="5.140625" style="322" customWidth="1"/>
    <col min="6402" max="6402" width="53.7109375" style="322" customWidth="1"/>
    <col min="6403" max="6403" width="39.7109375" style="322" customWidth="1"/>
    <col min="6404" max="6430" width="10.42578125" style="322" customWidth="1"/>
    <col min="6431" max="6656" width="0.85546875" style="322"/>
    <col min="6657" max="6657" width="5.140625" style="322" customWidth="1"/>
    <col min="6658" max="6658" width="53.7109375" style="322" customWidth="1"/>
    <col min="6659" max="6659" width="39.7109375" style="322" customWidth="1"/>
    <col min="6660" max="6686" width="10.42578125" style="322" customWidth="1"/>
    <col min="6687" max="6912" width="0.85546875" style="322"/>
    <col min="6913" max="6913" width="5.140625" style="322" customWidth="1"/>
    <col min="6914" max="6914" width="53.7109375" style="322" customWidth="1"/>
    <col min="6915" max="6915" width="39.7109375" style="322" customWidth="1"/>
    <col min="6916" max="6942" width="10.42578125" style="322" customWidth="1"/>
    <col min="6943" max="7168" width="0.85546875" style="322"/>
    <col min="7169" max="7169" width="5.140625" style="322" customWidth="1"/>
    <col min="7170" max="7170" width="53.7109375" style="322" customWidth="1"/>
    <col min="7171" max="7171" width="39.7109375" style="322" customWidth="1"/>
    <col min="7172" max="7198" width="10.42578125" style="322" customWidth="1"/>
    <col min="7199" max="7424" width="0.85546875" style="322"/>
    <col min="7425" max="7425" width="5.140625" style="322" customWidth="1"/>
    <col min="7426" max="7426" width="53.7109375" style="322" customWidth="1"/>
    <col min="7427" max="7427" width="39.7109375" style="322" customWidth="1"/>
    <col min="7428" max="7454" width="10.42578125" style="322" customWidth="1"/>
    <col min="7455" max="7680" width="0.85546875" style="322"/>
    <col min="7681" max="7681" width="5.140625" style="322" customWidth="1"/>
    <col min="7682" max="7682" width="53.7109375" style="322" customWidth="1"/>
    <col min="7683" max="7683" width="39.7109375" style="322" customWidth="1"/>
    <col min="7684" max="7710" width="10.42578125" style="322" customWidth="1"/>
    <col min="7711" max="7936" width="0.85546875" style="322"/>
    <col min="7937" max="7937" width="5.140625" style="322" customWidth="1"/>
    <col min="7938" max="7938" width="53.7109375" style="322" customWidth="1"/>
    <col min="7939" max="7939" width="39.7109375" style="322" customWidth="1"/>
    <col min="7940" max="7966" width="10.42578125" style="322" customWidth="1"/>
    <col min="7967" max="8192" width="0.85546875" style="322"/>
    <col min="8193" max="8193" width="5.140625" style="322" customWidth="1"/>
    <col min="8194" max="8194" width="53.7109375" style="322" customWidth="1"/>
    <col min="8195" max="8195" width="39.7109375" style="322" customWidth="1"/>
    <col min="8196" max="8222" width="10.42578125" style="322" customWidth="1"/>
    <col min="8223" max="8448" width="0.85546875" style="322"/>
    <col min="8449" max="8449" width="5.140625" style="322" customWidth="1"/>
    <col min="8450" max="8450" width="53.7109375" style="322" customWidth="1"/>
    <col min="8451" max="8451" width="39.7109375" style="322" customWidth="1"/>
    <col min="8452" max="8478" width="10.42578125" style="322" customWidth="1"/>
    <col min="8479" max="8704" width="0.85546875" style="322"/>
    <col min="8705" max="8705" width="5.140625" style="322" customWidth="1"/>
    <col min="8706" max="8706" width="53.7109375" style="322" customWidth="1"/>
    <col min="8707" max="8707" width="39.7109375" style="322" customWidth="1"/>
    <col min="8708" max="8734" width="10.42578125" style="322" customWidth="1"/>
    <col min="8735" max="8960" width="0.85546875" style="322"/>
    <col min="8961" max="8961" width="5.140625" style="322" customWidth="1"/>
    <col min="8962" max="8962" width="53.7109375" style="322" customWidth="1"/>
    <col min="8963" max="8963" width="39.7109375" style="322" customWidth="1"/>
    <col min="8964" max="8990" width="10.42578125" style="322" customWidth="1"/>
    <col min="8991" max="9216" width="0.85546875" style="322"/>
    <col min="9217" max="9217" width="5.140625" style="322" customWidth="1"/>
    <col min="9218" max="9218" width="53.7109375" style="322" customWidth="1"/>
    <col min="9219" max="9219" width="39.7109375" style="322" customWidth="1"/>
    <col min="9220" max="9246" width="10.42578125" style="322" customWidth="1"/>
    <col min="9247" max="9472" width="0.85546875" style="322"/>
    <col min="9473" max="9473" width="5.140625" style="322" customWidth="1"/>
    <col min="9474" max="9474" width="53.7109375" style="322" customWidth="1"/>
    <col min="9475" max="9475" width="39.7109375" style="322" customWidth="1"/>
    <col min="9476" max="9502" width="10.42578125" style="322" customWidth="1"/>
    <col min="9503" max="9728" width="0.85546875" style="322"/>
    <col min="9729" max="9729" width="5.140625" style="322" customWidth="1"/>
    <col min="9730" max="9730" width="53.7109375" style="322" customWidth="1"/>
    <col min="9731" max="9731" width="39.7109375" style="322" customWidth="1"/>
    <col min="9732" max="9758" width="10.42578125" style="322" customWidth="1"/>
    <col min="9759" max="9984" width="0.85546875" style="322"/>
    <col min="9985" max="9985" width="5.140625" style="322" customWidth="1"/>
    <col min="9986" max="9986" width="53.7109375" style="322" customWidth="1"/>
    <col min="9987" max="9987" width="39.7109375" style="322" customWidth="1"/>
    <col min="9988" max="10014" width="10.42578125" style="322" customWidth="1"/>
    <col min="10015" max="10240" width="0.85546875" style="322"/>
    <col min="10241" max="10241" width="5.140625" style="322" customWidth="1"/>
    <col min="10242" max="10242" width="53.7109375" style="322" customWidth="1"/>
    <col min="10243" max="10243" width="39.7109375" style="322" customWidth="1"/>
    <col min="10244" max="10270" width="10.42578125" style="322" customWidth="1"/>
    <col min="10271" max="10496" width="0.85546875" style="322"/>
    <col min="10497" max="10497" width="5.140625" style="322" customWidth="1"/>
    <col min="10498" max="10498" width="53.7109375" style="322" customWidth="1"/>
    <col min="10499" max="10499" width="39.7109375" style="322" customWidth="1"/>
    <col min="10500" max="10526" width="10.42578125" style="322" customWidth="1"/>
    <col min="10527" max="10752" width="0.85546875" style="322"/>
    <col min="10753" max="10753" width="5.140625" style="322" customWidth="1"/>
    <col min="10754" max="10754" width="53.7109375" style="322" customWidth="1"/>
    <col min="10755" max="10755" width="39.7109375" style="322" customWidth="1"/>
    <col min="10756" max="10782" width="10.42578125" style="322" customWidth="1"/>
    <col min="10783" max="11008" width="0.85546875" style="322"/>
    <col min="11009" max="11009" width="5.140625" style="322" customWidth="1"/>
    <col min="11010" max="11010" width="53.7109375" style="322" customWidth="1"/>
    <col min="11011" max="11011" width="39.7109375" style="322" customWidth="1"/>
    <col min="11012" max="11038" width="10.42578125" style="322" customWidth="1"/>
    <col min="11039" max="11264" width="0.85546875" style="322"/>
    <col min="11265" max="11265" width="5.140625" style="322" customWidth="1"/>
    <col min="11266" max="11266" width="53.7109375" style="322" customWidth="1"/>
    <col min="11267" max="11267" width="39.7109375" style="322" customWidth="1"/>
    <col min="11268" max="11294" width="10.42578125" style="322" customWidth="1"/>
    <col min="11295" max="11520" width="0.85546875" style="322"/>
    <col min="11521" max="11521" width="5.140625" style="322" customWidth="1"/>
    <col min="11522" max="11522" width="53.7109375" style="322" customWidth="1"/>
    <col min="11523" max="11523" width="39.7109375" style="322" customWidth="1"/>
    <col min="11524" max="11550" width="10.42578125" style="322" customWidth="1"/>
    <col min="11551" max="11776" width="0.85546875" style="322"/>
    <col min="11777" max="11777" width="5.140625" style="322" customWidth="1"/>
    <col min="11778" max="11778" width="53.7109375" style="322" customWidth="1"/>
    <col min="11779" max="11779" width="39.7109375" style="322" customWidth="1"/>
    <col min="11780" max="11806" width="10.42578125" style="322" customWidth="1"/>
    <col min="11807" max="12032" width="0.85546875" style="322"/>
    <col min="12033" max="12033" width="5.140625" style="322" customWidth="1"/>
    <col min="12034" max="12034" width="53.7109375" style="322" customWidth="1"/>
    <col min="12035" max="12035" width="39.7109375" style="322" customWidth="1"/>
    <col min="12036" max="12062" width="10.42578125" style="322" customWidth="1"/>
    <col min="12063" max="12288" width="0.85546875" style="322"/>
    <col min="12289" max="12289" width="5.140625" style="322" customWidth="1"/>
    <col min="12290" max="12290" width="53.7109375" style="322" customWidth="1"/>
    <col min="12291" max="12291" width="39.7109375" style="322" customWidth="1"/>
    <col min="12292" max="12318" width="10.42578125" style="322" customWidth="1"/>
    <col min="12319" max="12544" width="0.85546875" style="322"/>
    <col min="12545" max="12545" width="5.140625" style="322" customWidth="1"/>
    <col min="12546" max="12546" width="53.7109375" style="322" customWidth="1"/>
    <col min="12547" max="12547" width="39.7109375" style="322" customWidth="1"/>
    <col min="12548" max="12574" width="10.42578125" style="322" customWidth="1"/>
    <col min="12575" max="12800" width="0.85546875" style="322"/>
    <col min="12801" max="12801" width="5.140625" style="322" customWidth="1"/>
    <col min="12802" max="12802" width="53.7109375" style="322" customWidth="1"/>
    <col min="12803" max="12803" width="39.7109375" style="322" customWidth="1"/>
    <col min="12804" max="12830" width="10.42578125" style="322" customWidth="1"/>
    <col min="12831" max="13056" width="0.85546875" style="322"/>
    <col min="13057" max="13057" width="5.140625" style="322" customWidth="1"/>
    <col min="13058" max="13058" width="53.7109375" style="322" customWidth="1"/>
    <col min="13059" max="13059" width="39.7109375" style="322" customWidth="1"/>
    <col min="13060" max="13086" width="10.42578125" style="322" customWidth="1"/>
    <col min="13087" max="13312" width="0.85546875" style="322"/>
    <col min="13313" max="13313" width="5.140625" style="322" customWidth="1"/>
    <col min="13314" max="13314" width="53.7109375" style="322" customWidth="1"/>
    <col min="13315" max="13315" width="39.7109375" style="322" customWidth="1"/>
    <col min="13316" max="13342" width="10.42578125" style="322" customWidth="1"/>
    <col min="13343" max="13568" width="0.85546875" style="322"/>
    <col min="13569" max="13569" width="5.140625" style="322" customWidth="1"/>
    <col min="13570" max="13570" width="53.7109375" style="322" customWidth="1"/>
    <col min="13571" max="13571" width="39.7109375" style="322" customWidth="1"/>
    <col min="13572" max="13598" width="10.42578125" style="322" customWidth="1"/>
    <col min="13599" max="13824" width="0.85546875" style="322"/>
    <col min="13825" max="13825" width="5.140625" style="322" customWidth="1"/>
    <col min="13826" max="13826" width="53.7109375" style="322" customWidth="1"/>
    <col min="13827" max="13827" width="39.7109375" style="322" customWidth="1"/>
    <col min="13828" max="13854" width="10.42578125" style="322" customWidth="1"/>
    <col min="13855" max="14080" width="0.85546875" style="322"/>
    <col min="14081" max="14081" width="5.140625" style="322" customWidth="1"/>
    <col min="14082" max="14082" width="53.7109375" style="322" customWidth="1"/>
    <col min="14083" max="14083" width="39.7109375" style="322" customWidth="1"/>
    <col min="14084" max="14110" width="10.42578125" style="322" customWidth="1"/>
    <col min="14111" max="14336" width="0.85546875" style="322"/>
    <col min="14337" max="14337" width="5.140625" style="322" customWidth="1"/>
    <col min="14338" max="14338" width="53.7109375" style="322" customWidth="1"/>
    <col min="14339" max="14339" width="39.7109375" style="322" customWidth="1"/>
    <col min="14340" max="14366" width="10.42578125" style="322" customWidth="1"/>
    <col min="14367" max="14592" width="0.85546875" style="322"/>
    <col min="14593" max="14593" width="5.140625" style="322" customWidth="1"/>
    <col min="14594" max="14594" width="53.7109375" style="322" customWidth="1"/>
    <col min="14595" max="14595" width="39.7109375" style="322" customWidth="1"/>
    <col min="14596" max="14622" width="10.42578125" style="322" customWidth="1"/>
    <col min="14623" max="14848" width="0.85546875" style="322"/>
    <col min="14849" max="14849" width="5.140625" style="322" customWidth="1"/>
    <col min="14850" max="14850" width="53.7109375" style="322" customWidth="1"/>
    <col min="14851" max="14851" width="39.7109375" style="322" customWidth="1"/>
    <col min="14852" max="14878" width="10.42578125" style="322" customWidth="1"/>
    <col min="14879" max="15104" width="0.85546875" style="322"/>
    <col min="15105" max="15105" width="5.140625" style="322" customWidth="1"/>
    <col min="15106" max="15106" width="53.7109375" style="322" customWidth="1"/>
    <col min="15107" max="15107" width="39.7109375" style="322" customWidth="1"/>
    <col min="15108" max="15134" width="10.42578125" style="322" customWidth="1"/>
    <col min="15135" max="15360" width="0.85546875" style="322"/>
    <col min="15361" max="15361" width="5.140625" style="322" customWidth="1"/>
    <col min="15362" max="15362" width="53.7109375" style="322" customWidth="1"/>
    <col min="15363" max="15363" width="39.7109375" style="322" customWidth="1"/>
    <col min="15364" max="15390" width="10.42578125" style="322" customWidth="1"/>
    <col min="15391" max="15616" width="0.85546875" style="322"/>
    <col min="15617" max="15617" width="5.140625" style="322" customWidth="1"/>
    <col min="15618" max="15618" width="53.7109375" style="322" customWidth="1"/>
    <col min="15619" max="15619" width="39.7109375" style="322" customWidth="1"/>
    <col min="15620" max="15646" width="10.42578125" style="322" customWidth="1"/>
    <col min="15647" max="15872" width="0.85546875" style="322"/>
    <col min="15873" max="15873" width="5.140625" style="322" customWidth="1"/>
    <col min="15874" max="15874" width="53.7109375" style="322" customWidth="1"/>
    <col min="15875" max="15875" width="39.7109375" style="322" customWidth="1"/>
    <col min="15876" max="15902" width="10.42578125" style="322" customWidth="1"/>
    <col min="15903" max="16128" width="0.85546875" style="322"/>
    <col min="16129" max="16129" width="5.140625" style="322" customWidth="1"/>
    <col min="16130" max="16130" width="53.7109375" style="322" customWidth="1"/>
    <col min="16131" max="16131" width="39.7109375" style="322" customWidth="1"/>
    <col min="16132" max="16158" width="10.42578125" style="322" customWidth="1"/>
    <col min="16159" max="16384" width="0.85546875" style="322"/>
  </cols>
  <sheetData>
    <row r="1" spans="1:4" s="313" customFormat="1" ht="15.75" x14ac:dyDescent="0.25">
      <c r="A1" s="330" t="s">
        <v>854</v>
      </c>
      <c r="B1" s="330"/>
      <c r="C1" s="330"/>
    </row>
    <row r="2" spans="1:4" s="313" customFormat="1" ht="15.75" x14ac:dyDescent="0.25">
      <c r="A2" s="316" t="s">
        <v>24</v>
      </c>
      <c r="B2" s="316"/>
      <c r="C2" s="316"/>
    </row>
    <row r="3" spans="1:4" s="313" customFormat="1" ht="15.75" x14ac:dyDescent="0.25">
      <c r="A3" s="331" t="s">
        <v>25</v>
      </c>
      <c r="B3" s="331"/>
      <c r="C3" s="331"/>
    </row>
    <row r="4" spans="1:4" s="333" customFormat="1" ht="30" x14ac:dyDescent="0.25">
      <c r="A4" s="332" t="s">
        <v>855</v>
      </c>
      <c r="B4" s="332" t="s">
        <v>856</v>
      </c>
      <c r="C4" s="332" t="s">
        <v>857</v>
      </c>
    </row>
    <row r="5" spans="1:4" s="337" customFormat="1" ht="45" x14ac:dyDescent="0.25">
      <c r="A5" s="334">
        <v>1</v>
      </c>
      <c r="B5" s="335" t="s">
        <v>858</v>
      </c>
      <c r="C5" s="336" t="s">
        <v>859</v>
      </c>
    </row>
    <row r="6" spans="1:4" s="337" customFormat="1" x14ac:dyDescent="0.25">
      <c r="A6" s="338"/>
      <c r="B6" s="339"/>
      <c r="C6" s="340">
        <v>11837</v>
      </c>
    </row>
    <row r="7" spans="1:4" s="337" customFormat="1" ht="45" x14ac:dyDescent="0.25">
      <c r="A7" s="334" t="s">
        <v>860</v>
      </c>
      <c r="B7" s="335" t="s">
        <v>861</v>
      </c>
      <c r="C7" s="336" t="s">
        <v>859</v>
      </c>
    </row>
    <row r="8" spans="1:4" s="337" customFormat="1" x14ac:dyDescent="0.25">
      <c r="A8" s="338"/>
      <c r="B8" s="339"/>
      <c r="C8" s="332">
        <v>5901</v>
      </c>
    </row>
    <row r="9" spans="1:4" s="337" customFormat="1" ht="45" x14ac:dyDescent="0.25">
      <c r="A9" s="334" t="s">
        <v>40</v>
      </c>
      <c r="B9" s="341" t="s">
        <v>862</v>
      </c>
      <c r="C9" s="342" t="s">
        <v>859</v>
      </c>
    </row>
    <row r="10" spans="1:4" s="337" customFormat="1" x14ac:dyDescent="0.25">
      <c r="A10" s="338"/>
      <c r="B10" s="343"/>
      <c r="C10" s="344">
        <v>14233</v>
      </c>
    </row>
    <row r="11" spans="1:4" s="337" customFormat="1" ht="105" x14ac:dyDescent="0.25">
      <c r="A11" s="334" t="s">
        <v>863</v>
      </c>
      <c r="B11" s="341" t="s">
        <v>864</v>
      </c>
      <c r="C11" s="342" t="s">
        <v>865</v>
      </c>
    </row>
    <row r="12" spans="1:4" s="337" customFormat="1" x14ac:dyDescent="0.25">
      <c r="A12" s="338"/>
      <c r="B12" s="343"/>
      <c r="C12" s="345">
        <v>0.39215172763369094</v>
      </c>
      <c r="D12" s="346"/>
    </row>
    <row r="13" spans="1:4" s="337" customFormat="1" ht="60" x14ac:dyDescent="0.25">
      <c r="A13" s="334" t="s">
        <v>866</v>
      </c>
      <c r="B13" s="341" t="s">
        <v>867</v>
      </c>
      <c r="C13" s="342" t="s">
        <v>868</v>
      </c>
    </row>
    <row r="14" spans="1:4" s="337" customFormat="1" x14ac:dyDescent="0.25">
      <c r="A14" s="338"/>
      <c r="B14" s="343"/>
      <c r="C14" s="347">
        <v>0.29120554194474951</v>
      </c>
    </row>
    <row r="15" spans="1:4" s="337" customFormat="1" x14ac:dyDescent="0.25">
      <c r="A15" s="348"/>
      <c r="B15" s="349"/>
      <c r="C15" s="350"/>
    </row>
    <row r="16" spans="1:4" s="313" customFormat="1" ht="15.75" x14ac:dyDescent="0.25">
      <c r="A16" s="316" t="s">
        <v>869</v>
      </c>
      <c r="B16" s="316"/>
      <c r="C16" s="351"/>
    </row>
    <row r="17" spans="1:3" s="318" customFormat="1" ht="12.75" x14ac:dyDescent="0.25">
      <c r="A17" s="352"/>
      <c r="B17" s="352" t="s">
        <v>870</v>
      </c>
      <c r="C17" s="352" t="s">
        <v>20</v>
      </c>
    </row>
  </sheetData>
  <mergeCells count="14">
    <mergeCell ref="A16:B16"/>
    <mergeCell ref="A9:A10"/>
    <mergeCell ref="B9:B10"/>
    <mergeCell ref="A11:A12"/>
    <mergeCell ref="B11:B12"/>
    <mergeCell ref="A13:A14"/>
    <mergeCell ref="B13:B14"/>
    <mergeCell ref="A1:C1"/>
    <mergeCell ref="A2:C2"/>
    <mergeCell ref="A3:C3"/>
    <mergeCell ref="A5:A6"/>
    <mergeCell ref="B5:B6"/>
    <mergeCell ref="A7:A8"/>
    <mergeCell ref="B7:B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2"/>
  <sheetViews>
    <sheetView workbookViewId="0">
      <selection activeCell="AL36" sqref="AL36"/>
    </sheetView>
  </sheetViews>
  <sheetFormatPr defaultColWidth="1.42578125" defaultRowHeight="15" x14ac:dyDescent="0.25"/>
  <cols>
    <col min="1" max="16384" width="1.42578125" style="29"/>
  </cols>
  <sheetData>
    <row r="1" spans="1:64" s="1" customFormat="1" ht="11.25" x14ac:dyDescent="0.2">
      <c r="BL1" s="2" t="s">
        <v>21</v>
      </c>
    </row>
    <row r="2" spans="1:64" s="1" customFormat="1" ht="11.25" x14ac:dyDescent="0.2">
      <c r="BL2" s="2" t="s">
        <v>1</v>
      </c>
    </row>
    <row r="3" spans="1:64" s="3" customFormat="1" ht="15.75" x14ac:dyDescent="0.25"/>
    <row r="4" spans="1:64" s="3" customFormat="1" ht="15.75" x14ac:dyDescent="0.25"/>
    <row r="5" spans="1:64" s="5" customFormat="1" ht="18.75" x14ac:dyDescent="0.3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</row>
    <row r="6" spans="1:64" s="5" customFormat="1" ht="18.75" x14ac:dyDescent="0.3">
      <c r="A6" s="4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</row>
    <row r="7" spans="1:64" s="30" customFormat="1" ht="15.7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</row>
    <row r="8" spans="1:64" s="6" customFormat="1" ht="18.75" x14ac:dyDescent="0.3">
      <c r="A8" s="31" t="s">
        <v>24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</row>
    <row r="9" spans="1:64" s="28" customFormat="1" ht="10.5" x14ac:dyDescent="0.25">
      <c r="A9" s="32" t="s">
        <v>25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s="3" customFormat="1" ht="15.75" x14ac:dyDescent="0.25"/>
    <row r="11" spans="1:64" s="3" customFormat="1" ht="15.75" x14ac:dyDescent="0.25"/>
    <row r="12" spans="1:64" s="3" customFormat="1" ht="15.75" customHeight="1" x14ac:dyDescent="0.25">
      <c r="A12" s="33" t="s">
        <v>26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5" t="s">
        <v>6</v>
      </c>
      <c r="AB12" s="35"/>
      <c r="AC12" s="35"/>
      <c r="AD12" s="35"/>
      <c r="AE12" s="35"/>
      <c r="AF12" s="34" t="s">
        <v>27</v>
      </c>
      <c r="AG12" s="34"/>
      <c r="AH12" s="34"/>
      <c r="AI12" s="34"/>
      <c r="AJ12" s="34"/>
      <c r="AK12" s="34"/>
      <c r="AL12" s="36"/>
      <c r="AM12" s="37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9"/>
    </row>
    <row r="13" spans="1:64" s="3" customFormat="1" ht="15.75" customHeight="1" x14ac:dyDescent="0.25">
      <c r="A13" s="40" t="s">
        <v>28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2"/>
      <c r="AM13" s="16">
        <v>14216</v>
      </c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4"/>
    </row>
    <row r="14" spans="1:64" s="3" customFormat="1" ht="15.75" customHeight="1" x14ac:dyDescent="0.25">
      <c r="A14" s="45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</row>
    <row r="15" spans="1:64" s="3" customFormat="1" ht="18.75" x14ac:dyDescent="0.35">
      <c r="A15" s="47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8">
        <v>83.38</v>
      </c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</row>
    <row r="16" spans="1:64" s="3" customFormat="1" ht="15.75" customHeight="1" x14ac:dyDescent="0.25">
      <c r="A16" s="45" t="s">
        <v>31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50">
        <f>AM15/AM13</f>
        <v>5.8652222847495779E-3</v>
      </c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2"/>
    </row>
    <row r="17" spans="1:64" s="3" customFormat="1" ht="18.75" x14ac:dyDescent="0.35">
      <c r="A17" s="47" t="s">
        <v>32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53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5"/>
    </row>
    <row r="18" spans="1:64" s="3" customFormat="1" ht="15.75" x14ac:dyDescent="0.25"/>
    <row r="19" spans="1:64" s="3" customFormat="1" ht="15.75" x14ac:dyDescent="0.25"/>
    <row r="20" spans="1:64" s="3" customFormat="1" ht="15.75" x14ac:dyDescent="0.25"/>
    <row r="21" spans="1:64" s="3" customFormat="1" ht="15.75" x14ac:dyDescent="0.25">
      <c r="A21" s="26" t="s">
        <v>16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17" t="s">
        <v>17</v>
      </c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</row>
    <row r="22" spans="1:64" s="28" customFormat="1" ht="10.5" x14ac:dyDescent="0.25">
      <c r="A22" s="27" t="s">
        <v>18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 t="s">
        <v>19</v>
      </c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 t="s">
        <v>20</v>
      </c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</row>
  </sheetData>
  <mergeCells count="23">
    <mergeCell ref="A22:V22"/>
    <mergeCell ref="W22:AR22"/>
    <mergeCell ref="AS22:BL22"/>
    <mergeCell ref="A16:AL16"/>
    <mergeCell ref="AM16:BL17"/>
    <mergeCell ref="A17:AL17"/>
    <mergeCell ref="A21:V21"/>
    <mergeCell ref="W21:AR21"/>
    <mergeCell ref="AS21:BL21"/>
    <mergeCell ref="A13:AL13"/>
    <mergeCell ref="AM13:BL13"/>
    <mergeCell ref="A14:AL14"/>
    <mergeCell ref="AM14:BL14"/>
    <mergeCell ref="A15:AL15"/>
    <mergeCell ref="AM15:BL15"/>
    <mergeCell ref="A5:BL5"/>
    <mergeCell ref="A6:BL6"/>
    <mergeCell ref="A8:BL8"/>
    <mergeCell ref="A9:BL9"/>
    <mergeCell ref="A12:Z12"/>
    <mergeCell ref="AA12:AE12"/>
    <mergeCell ref="AF12:AL12"/>
    <mergeCell ref="AM12:BL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1"/>
  <sheetViews>
    <sheetView workbookViewId="0">
      <selection activeCell="CE16" sqref="CE16"/>
    </sheetView>
  </sheetViews>
  <sheetFormatPr defaultColWidth="1.42578125" defaultRowHeight="15" x14ac:dyDescent="0.25"/>
  <cols>
    <col min="1" max="16384" width="1.42578125" style="29"/>
  </cols>
  <sheetData>
    <row r="1" spans="1:64" s="1" customFormat="1" ht="11.25" x14ac:dyDescent="0.2">
      <c r="BL1" s="2" t="s">
        <v>0</v>
      </c>
    </row>
    <row r="2" spans="1:64" s="1" customFormat="1" ht="11.25" x14ac:dyDescent="0.2">
      <c r="BL2" s="2" t="s">
        <v>1</v>
      </c>
    </row>
    <row r="3" spans="1:64" s="3" customFormat="1" ht="15.75" x14ac:dyDescent="0.25"/>
    <row r="4" spans="1:64" s="3" customFormat="1" ht="15.75" x14ac:dyDescent="0.25"/>
    <row r="5" spans="1:64" s="5" customFormat="1" ht="18.75" x14ac:dyDescent="0.3">
      <c r="A5" s="4" t="s">
        <v>33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</row>
    <row r="6" spans="1:64" s="5" customFormat="1" ht="18.75" x14ac:dyDescent="0.3">
      <c r="A6" s="4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</row>
    <row r="7" spans="1:64" s="5" customFormat="1" ht="18.75" x14ac:dyDescent="0.3">
      <c r="A7" s="4" t="s">
        <v>35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s="30" customFormat="1" ht="15.7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3" t="s">
        <v>36</v>
      </c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spans="1:64" s="30" customFormat="1" ht="15.7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s="30" customFormat="1" ht="15.75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 s="6" customFormat="1" ht="18.75" x14ac:dyDescent="0.3">
      <c r="A11" s="31" t="s">
        <v>24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</row>
    <row r="12" spans="1:64" s="28" customFormat="1" ht="10.5" x14ac:dyDescent="0.25">
      <c r="A12" s="32" t="s">
        <v>37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</row>
    <row r="13" spans="1:64" s="3" customFormat="1" ht="15.75" x14ac:dyDescent="0.25"/>
    <row r="14" spans="1:64" s="3" customFormat="1" ht="15.75" x14ac:dyDescent="0.25"/>
    <row r="15" spans="1:64" s="3" customFormat="1" ht="15.75" x14ac:dyDescent="0.25">
      <c r="A15" s="22" t="s">
        <v>38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56" t="s">
        <v>39</v>
      </c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</row>
    <row r="16" spans="1:64" s="3" customFormat="1" ht="15.75" x14ac:dyDescent="0.25">
      <c r="A16" s="22">
        <v>1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56" t="s">
        <v>40</v>
      </c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</row>
    <row r="17" spans="1:64" s="3" customFormat="1" ht="15.75" customHeight="1" x14ac:dyDescent="0.25">
      <c r="A17" s="33" t="s">
        <v>41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6"/>
      <c r="AU17" s="57">
        <v>670</v>
      </c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9"/>
    </row>
    <row r="18" spans="1:64" s="3" customFormat="1" ht="15.75" customHeight="1" x14ac:dyDescent="0.25">
      <c r="A18" s="60" t="s">
        <v>42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2"/>
      <c r="AU18" s="63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</row>
    <row r="19" spans="1:64" s="3" customFormat="1" ht="15.75" customHeight="1" x14ac:dyDescent="0.25">
      <c r="A19" s="60" t="s">
        <v>43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2"/>
      <c r="AU19" s="63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</row>
    <row r="20" spans="1:64" s="3" customFormat="1" ht="15.75" customHeight="1" x14ac:dyDescent="0.25">
      <c r="A20" s="60" t="s">
        <v>44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2"/>
      <c r="AU20" s="63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5"/>
    </row>
    <row r="21" spans="1:64" s="3" customFormat="1" ht="18.75" x14ac:dyDescent="0.35">
      <c r="A21" s="47" t="s">
        <v>45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66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8"/>
    </row>
    <row r="22" spans="1:64" s="3" customFormat="1" ht="15.75" customHeight="1" x14ac:dyDescent="0.25">
      <c r="A22" s="69" t="s">
        <v>41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57">
        <v>0</v>
      </c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9"/>
    </row>
    <row r="23" spans="1:64" s="3" customFormat="1" ht="15.75" customHeight="1" x14ac:dyDescent="0.25">
      <c r="A23" s="60" t="s">
        <v>42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2"/>
      <c r="AU23" s="63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5"/>
    </row>
    <row r="24" spans="1:64" s="3" customFormat="1" ht="15.75" customHeight="1" x14ac:dyDescent="0.25">
      <c r="A24" s="60" t="s">
        <v>43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2"/>
      <c r="AU24" s="63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5"/>
    </row>
    <row r="25" spans="1:64" s="3" customFormat="1" ht="15.75" customHeight="1" x14ac:dyDescent="0.25">
      <c r="A25" s="60" t="s">
        <v>44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2"/>
      <c r="AU25" s="63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5"/>
    </row>
    <row r="26" spans="1:64" s="3" customFormat="1" ht="15.75" customHeight="1" x14ac:dyDescent="0.25">
      <c r="A26" s="60" t="s">
        <v>46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2"/>
      <c r="AU26" s="63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5"/>
    </row>
    <row r="27" spans="1:64" s="3" customFormat="1" ht="20.25" x14ac:dyDescent="0.35">
      <c r="A27" s="47" t="s">
        <v>47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66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8"/>
    </row>
    <row r="28" spans="1:64" s="3" customFormat="1" ht="15.75" customHeight="1" x14ac:dyDescent="0.25">
      <c r="A28" s="45" t="s">
        <v>48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57">
        <v>1</v>
      </c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9"/>
    </row>
    <row r="29" spans="1:64" s="3" customFormat="1" ht="18.75" x14ac:dyDescent="0.35">
      <c r="A29" s="47" t="s">
        <v>49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66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8"/>
    </row>
    <row r="30" spans="1:64" s="3" customFormat="1" ht="15.75" x14ac:dyDescent="0.25"/>
    <row r="31" spans="1:64" s="3" customFormat="1" ht="15.75" x14ac:dyDescent="0.25"/>
  </sheetData>
  <mergeCells count="26">
    <mergeCell ref="A28:AT28"/>
    <mergeCell ref="AU28:BL29"/>
    <mergeCell ref="A29:AT29"/>
    <mergeCell ref="A22:AT22"/>
    <mergeCell ref="AU22:BL27"/>
    <mergeCell ref="A23:AT23"/>
    <mergeCell ref="A24:AT24"/>
    <mergeCell ref="A25:AT25"/>
    <mergeCell ref="A26:AT26"/>
    <mergeCell ref="A27:AT27"/>
    <mergeCell ref="A15:AT15"/>
    <mergeCell ref="AU15:BL15"/>
    <mergeCell ref="A16:AT16"/>
    <mergeCell ref="AU16:BL16"/>
    <mergeCell ref="A17:AT17"/>
    <mergeCell ref="AU17:BL21"/>
    <mergeCell ref="A18:AT18"/>
    <mergeCell ref="A19:AT19"/>
    <mergeCell ref="A20:AT20"/>
    <mergeCell ref="A21:AT21"/>
    <mergeCell ref="A5:BL5"/>
    <mergeCell ref="A6:BL6"/>
    <mergeCell ref="A7:BL7"/>
    <mergeCell ref="V8:AO8"/>
    <mergeCell ref="A11:BL11"/>
    <mergeCell ref="A12:BL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workbookViewId="0">
      <selection activeCell="Z33" sqref="Z33"/>
    </sheetView>
  </sheetViews>
  <sheetFormatPr defaultColWidth="1.42578125" defaultRowHeight="15" x14ac:dyDescent="0.25"/>
  <cols>
    <col min="1" max="16384" width="1.42578125" style="29"/>
  </cols>
  <sheetData>
    <row r="1" spans="1:64" s="1" customFormat="1" ht="11.25" x14ac:dyDescent="0.2">
      <c r="BL1" s="2" t="s">
        <v>0</v>
      </c>
    </row>
    <row r="2" spans="1:64" s="1" customFormat="1" ht="11.25" x14ac:dyDescent="0.2">
      <c r="BL2" s="2" t="s">
        <v>1</v>
      </c>
    </row>
    <row r="3" spans="1:64" s="3" customFormat="1" ht="15.75" x14ac:dyDescent="0.25"/>
    <row r="4" spans="1:64" s="3" customFormat="1" ht="15.75" x14ac:dyDescent="0.25"/>
    <row r="5" spans="1:64" s="5" customFormat="1" ht="18.75" x14ac:dyDescent="0.3">
      <c r="A5" s="4" t="s">
        <v>50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</row>
    <row r="6" spans="1:64" s="5" customFormat="1" ht="18.75" x14ac:dyDescent="0.3">
      <c r="A6" s="4" t="s">
        <v>51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</row>
    <row r="7" spans="1:64" s="5" customFormat="1" ht="18.75" x14ac:dyDescent="0.3">
      <c r="A7" s="70" t="s">
        <v>52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43" t="s">
        <v>36</v>
      </c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</row>
    <row r="8" spans="1:64" s="30" customFormat="1" ht="15.7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spans="1:64" s="6" customFormat="1" ht="18.75" x14ac:dyDescent="0.3">
      <c r="A9" s="31" t="s">
        <v>24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</row>
    <row r="10" spans="1:64" s="28" customFormat="1" ht="10.5" x14ac:dyDescent="0.25">
      <c r="A10" s="32" t="s">
        <v>37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</row>
    <row r="11" spans="1:64" s="3" customFormat="1" ht="15.75" x14ac:dyDescent="0.25"/>
    <row r="12" spans="1:64" s="3" customFormat="1" ht="15.75" x14ac:dyDescent="0.25"/>
    <row r="13" spans="1:64" s="3" customFormat="1" ht="15.75" x14ac:dyDescent="0.25">
      <c r="A13" s="22" t="s">
        <v>38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56" t="s">
        <v>39</v>
      </c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</row>
    <row r="14" spans="1:64" s="3" customFormat="1" ht="15.75" x14ac:dyDescent="0.25">
      <c r="A14" s="22">
        <v>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56" t="s">
        <v>40</v>
      </c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</row>
    <row r="15" spans="1:64" s="3" customFormat="1" ht="15.75" customHeight="1" x14ac:dyDescent="0.25">
      <c r="A15" s="33" t="s">
        <v>53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6"/>
      <c r="AU15" s="57">
        <v>305</v>
      </c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9"/>
    </row>
    <row r="16" spans="1:64" s="3" customFormat="1" ht="15.75" customHeight="1" x14ac:dyDescent="0.25">
      <c r="A16" s="60" t="s">
        <v>54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2"/>
      <c r="AU16" s="63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5"/>
    </row>
    <row r="17" spans="1:64" s="3" customFormat="1" ht="15.75" customHeight="1" x14ac:dyDescent="0.25">
      <c r="A17" s="60" t="s">
        <v>55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2"/>
      <c r="AU17" s="63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5"/>
    </row>
    <row r="18" spans="1:64" s="3" customFormat="1" ht="18.75" x14ac:dyDescent="0.35">
      <c r="A18" s="47" t="s">
        <v>56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66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8"/>
    </row>
    <row r="19" spans="1:64" s="3" customFormat="1" ht="15.75" customHeight="1" x14ac:dyDescent="0.25">
      <c r="A19" s="69" t="s">
        <v>53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57">
        <v>0</v>
      </c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9"/>
    </row>
    <row r="20" spans="1:64" s="3" customFormat="1" ht="15.75" customHeight="1" x14ac:dyDescent="0.25">
      <c r="A20" s="60" t="s">
        <v>54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2"/>
      <c r="AU20" s="63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5"/>
    </row>
    <row r="21" spans="1:64" s="3" customFormat="1" ht="15.75" customHeight="1" x14ac:dyDescent="0.25">
      <c r="A21" s="60" t="s">
        <v>55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2"/>
      <c r="AU21" s="63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5"/>
    </row>
    <row r="22" spans="1:64" s="3" customFormat="1" ht="15.75" customHeight="1" x14ac:dyDescent="0.25">
      <c r="A22" s="60" t="s">
        <v>57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2"/>
      <c r="AU22" s="63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5"/>
    </row>
    <row r="23" spans="1:64" s="3" customFormat="1" ht="15.75" customHeight="1" x14ac:dyDescent="0.25">
      <c r="A23" s="60" t="s">
        <v>58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2"/>
      <c r="AU23" s="63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5"/>
    </row>
    <row r="24" spans="1:64" s="3" customFormat="1" ht="20.25" x14ac:dyDescent="0.35">
      <c r="A24" s="47" t="s">
        <v>59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66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8"/>
    </row>
    <row r="25" spans="1:64" s="3" customFormat="1" ht="15.75" customHeight="1" x14ac:dyDescent="0.25">
      <c r="A25" s="45" t="s">
        <v>60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57">
        <v>1</v>
      </c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9"/>
    </row>
    <row r="26" spans="1:64" s="3" customFormat="1" ht="18.75" x14ac:dyDescent="0.35">
      <c r="A26" s="47" t="s">
        <v>61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66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8"/>
    </row>
    <row r="27" spans="1:64" s="3" customFormat="1" ht="15.75" x14ac:dyDescent="0.25"/>
    <row r="28" spans="1:64" s="3" customFormat="1" ht="15.75" x14ac:dyDescent="0.25"/>
  </sheetData>
  <mergeCells count="25">
    <mergeCell ref="A25:AT25"/>
    <mergeCell ref="AU25:BL26"/>
    <mergeCell ref="A26:AT26"/>
    <mergeCell ref="A19:AT19"/>
    <mergeCell ref="AU19:BL24"/>
    <mergeCell ref="A20:AT20"/>
    <mergeCell ref="A21:AT21"/>
    <mergeCell ref="A22:AT22"/>
    <mergeCell ref="A23:AT23"/>
    <mergeCell ref="A24:AT24"/>
    <mergeCell ref="A13:AT13"/>
    <mergeCell ref="AU13:BL13"/>
    <mergeCell ref="A14:AT14"/>
    <mergeCell ref="AU14:BL14"/>
    <mergeCell ref="A15:AT15"/>
    <mergeCell ref="AU15:BL18"/>
    <mergeCell ref="A16:AT16"/>
    <mergeCell ref="A17:AT17"/>
    <mergeCell ref="A18:AT18"/>
    <mergeCell ref="A5:BL5"/>
    <mergeCell ref="A6:BL6"/>
    <mergeCell ref="A7:AP7"/>
    <mergeCell ref="AQ7:BJ7"/>
    <mergeCell ref="A9:BL9"/>
    <mergeCell ref="A10:BL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9"/>
  <sheetViews>
    <sheetView workbookViewId="0">
      <selection activeCell="CL25" sqref="CL25"/>
    </sheetView>
  </sheetViews>
  <sheetFormatPr defaultColWidth="1.42578125" defaultRowHeight="15" x14ac:dyDescent="0.25"/>
  <cols>
    <col min="1" max="16384" width="1.42578125" style="29"/>
  </cols>
  <sheetData>
    <row r="1" spans="1:64" s="1" customFormat="1" ht="11.25" x14ac:dyDescent="0.2">
      <c r="BL1" s="2" t="s">
        <v>0</v>
      </c>
    </row>
    <row r="2" spans="1:64" s="1" customFormat="1" ht="11.25" x14ac:dyDescent="0.2">
      <c r="BL2" s="2" t="s">
        <v>1</v>
      </c>
    </row>
    <row r="3" spans="1:64" s="3" customFormat="1" ht="15.75" x14ac:dyDescent="0.25"/>
    <row r="4" spans="1:64" s="3" customFormat="1" ht="15.75" x14ac:dyDescent="0.25"/>
    <row r="5" spans="1:64" s="5" customFormat="1" ht="18.75" x14ac:dyDescent="0.3">
      <c r="A5" s="4" t="s">
        <v>62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</row>
    <row r="6" spans="1:64" s="5" customFormat="1" ht="18.75" x14ac:dyDescent="0.3">
      <c r="A6" s="4" t="s">
        <v>63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</row>
    <row r="7" spans="1:64" s="5" customFormat="1" ht="18.75" x14ac:dyDescent="0.3">
      <c r="A7" s="4" t="s">
        <v>64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s="5" customFormat="1" ht="18.75" x14ac:dyDescent="0.3">
      <c r="A8" s="70" t="s">
        <v>65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43" t="s">
        <v>36</v>
      </c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</row>
    <row r="9" spans="1:64" s="30" customFormat="1" ht="15.7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BK9" s="3"/>
      <c r="BL9" s="3"/>
    </row>
    <row r="10" spans="1:64" s="6" customFormat="1" ht="18.75" x14ac:dyDescent="0.3">
      <c r="A10" s="31" t="s">
        <v>24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</row>
    <row r="11" spans="1:64" s="28" customFormat="1" ht="10.5" x14ac:dyDescent="0.25">
      <c r="A11" s="32" t="s">
        <v>37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</row>
    <row r="12" spans="1:64" s="3" customFormat="1" ht="15.75" x14ac:dyDescent="0.25"/>
    <row r="13" spans="1:64" s="3" customFormat="1" ht="15.75" x14ac:dyDescent="0.25"/>
    <row r="14" spans="1:64" s="3" customFormat="1" ht="15.75" x14ac:dyDescent="0.25">
      <c r="A14" s="22" t="s">
        <v>38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56" t="s">
        <v>66</v>
      </c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</row>
    <row r="15" spans="1:64" s="3" customFormat="1" ht="15.75" x14ac:dyDescent="0.25">
      <c r="A15" s="22">
        <v>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56" t="s">
        <v>40</v>
      </c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</row>
    <row r="16" spans="1:64" s="3" customFormat="1" ht="15.75" customHeight="1" x14ac:dyDescent="0.25">
      <c r="A16" s="33" t="s">
        <v>67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6"/>
      <c r="AU16" s="57">
        <v>0</v>
      </c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9"/>
    </row>
    <row r="17" spans="1:64" s="3" customFormat="1" ht="15.75" customHeight="1" x14ac:dyDescent="0.25">
      <c r="A17" s="60" t="s">
        <v>68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2"/>
      <c r="AU17" s="63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5"/>
    </row>
    <row r="18" spans="1:64" s="3" customFormat="1" ht="15.75" customHeight="1" x14ac:dyDescent="0.25">
      <c r="A18" s="60" t="s">
        <v>69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2"/>
      <c r="AU18" s="63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</row>
    <row r="19" spans="1:64" s="3" customFormat="1" ht="15.75" customHeight="1" x14ac:dyDescent="0.25">
      <c r="A19" s="60" t="s">
        <v>70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2"/>
      <c r="AU19" s="63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</row>
    <row r="20" spans="1:64" s="3" customFormat="1" ht="18.75" x14ac:dyDescent="0.35">
      <c r="A20" s="47" t="s">
        <v>71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66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8"/>
    </row>
    <row r="21" spans="1:64" s="3" customFormat="1" ht="15.75" customHeight="1" x14ac:dyDescent="0.25">
      <c r="A21" s="69" t="s">
        <v>72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57">
        <v>67</v>
      </c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9"/>
    </row>
    <row r="22" spans="1:64" s="3" customFormat="1" ht="15.75" customHeight="1" x14ac:dyDescent="0.25">
      <c r="A22" s="60" t="s">
        <v>73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2"/>
      <c r="AU22" s="63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5"/>
    </row>
    <row r="23" spans="1:64" s="3" customFormat="1" ht="18.75" x14ac:dyDescent="0.35">
      <c r="A23" s="60" t="s">
        <v>74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2"/>
      <c r="AU23" s="63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5"/>
    </row>
    <row r="24" spans="1:64" s="3" customFormat="1" ht="15.75" customHeight="1" x14ac:dyDescent="0.2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66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8"/>
    </row>
    <row r="25" spans="1:64" s="3" customFormat="1" ht="15.75" customHeight="1" x14ac:dyDescent="0.25">
      <c r="A25" s="45" t="s">
        <v>75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57">
        <v>1</v>
      </c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9"/>
    </row>
    <row r="26" spans="1:64" s="3" customFormat="1" ht="15.75" customHeight="1" x14ac:dyDescent="0.25">
      <c r="A26" s="60" t="s">
        <v>76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2"/>
      <c r="AU26" s="63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5"/>
    </row>
    <row r="27" spans="1:64" s="3" customFormat="1" ht="18.75" x14ac:dyDescent="0.35">
      <c r="A27" s="47" t="s">
        <v>77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66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8"/>
    </row>
    <row r="28" spans="1:64" s="3" customFormat="1" ht="15.75" x14ac:dyDescent="0.25"/>
    <row r="29" spans="1:64" s="3" customFormat="1" ht="15.75" x14ac:dyDescent="0.25"/>
  </sheetData>
  <mergeCells count="26">
    <mergeCell ref="A25:AT25"/>
    <mergeCell ref="AU25:BL27"/>
    <mergeCell ref="A26:AT26"/>
    <mergeCell ref="A27:AT27"/>
    <mergeCell ref="A20:AT20"/>
    <mergeCell ref="A21:AT21"/>
    <mergeCell ref="AU21:BL24"/>
    <mergeCell ref="A22:AT22"/>
    <mergeCell ref="A23:AT23"/>
    <mergeCell ref="A24:AT24"/>
    <mergeCell ref="A11:BL11"/>
    <mergeCell ref="A14:AT14"/>
    <mergeCell ref="AU14:BL14"/>
    <mergeCell ref="A15:AT15"/>
    <mergeCell ref="AU15:BL15"/>
    <mergeCell ref="A16:AT16"/>
    <mergeCell ref="AU16:BL20"/>
    <mergeCell ref="A17:AT17"/>
    <mergeCell ref="A18:AT18"/>
    <mergeCell ref="A19:AT19"/>
    <mergeCell ref="A5:BL5"/>
    <mergeCell ref="A6:BL6"/>
    <mergeCell ref="A7:BL7"/>
    <mergeCell ref="A8:AJ8"/>
    <mergeCell ref="AK8:BD8"/>
    <mergeCell ref="A10:BL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27"/>
  <sheetViews>
    <sheetView workbookViewId="0">
      <selection activeCell="BU32" sqref="BU32"/>
    </sheetView>
  </sheetViews>
  <sheetFormatPr defaultColWidth="1.42578125" defaultRowHeight="12.75" x14ac:dyDescent="0.2"/>
  <cols>
    <col min="1" max="16384" width="1.42578125" style="71"/>
  </cols>
  <sheetData>
    <row r="1" spans="1:64" s="1" customFormat="1" ht="11.25" x14ac:dyDescent="0.2">
      <c r="BL1" s="2" t="s">
        <v>0</v>
      </c>
    </row>
    <row r="2" spans="1:64" s="1" customFormat="1" ht="11.25" x14ac:dyDescent="0.2">
      <c r="BL2" s="2" t="s">
        <v>1</v>
      </c>
    </row>
    <row r="5" spans="1:64" s="74" customFormat="1" ht="16.5" x14ac:dyDescent="0.25">
      <c r="A5" s="72" t="s">
        <v>78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3" t="s">
        <v>36</v>
      </c>
      <c r="BD5" s="73"/>
      <c r="BE5" s="73"/>
      <c r="BF5" s="73"/>
      <c r="BG5" s="73"/>
      <c r="BH5" s="73"/>
      <c r="BI5" s="73"/>
      <c r="BJ5" s="73"/>
      <c r="BK5" s="73"/>
      <c r="BL5" s="73"/>
    </row>
    <row r="6" spans="1:64" s="76" customFormat="1" ht="16.5" x14ac:dyDescent="0.25">
      <c r="A6" s="75" t="s">
        <v>24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</row>
    <row r="7" spans="1:64" s="28" customFormat="1" ht="10.5" x14ac:dyDescent="0.25">
      <c r="A7" s="32" t="s">
        <v>79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10" spans="1:64" x14ac:dyDescent="0.2">
      <c r="A10" s="77" t="s">
        <v>80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9"/>
      <c r="U10" s="80" t="s">
        <v>66</v>
      </c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2"/>
      <c r="AK10" s="77" t="s">
        <v>81</v>
      </c>
      <c r="AL10" s="78"/>
      <c r="AM10" s="78"/>
      <c r="AN10" s="78"/>
      <c r="AO10" s="78"/>
      <c r="AP10" s="78"/>
      <c r="AQ10" s="78"/>
      <c r="AR10" s="78"/>
      <c r="AS10" s="79"/>
      <c r="AT10" s="77" t="s">
        <v>82</v>
      </c>
      <c r="AU10" s="78"/>
      <c r="AV10" s="78"/>
      <c r="AW10" s="78"/>
      <c r="AX10" s="78"/>
      <c r="AY10" s="78"/>
      <c r="AZ10" s="78"/>
      <c r="BA10" s="78"/>
      <c r="BB10" s="78"/>
      <c r="BC10" s="79"/>
      <c r="BD10" s="77" t="s">
        <v>83</v>
      </c>
      <c r="BE10" s="78"/>
      <c r="BF10" s="78"/>
      <c r="BG10" s="78"/>
      <c r="BH10" s="78"/>
      <c r="BI10" s="78"/>
      <c r="BJ10" s="78"/>
      <c r="BK10" s="78"/>
      <c r="BL10" s="79"/>
    </row>
    <row r="11" spans="1:64" x14ac:dyDescent="0.2">
      <c r="A11" s="83" t="s">
        <v>84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5"/>
      <c r="U11" s="77" t="s">
        <v>85</v>
      </c>
      <c r="V11" s="78"/>
      <c r="W11" s="78"/>
      <c r="X11" s="78"/>
      <c r="Y11" s="78"/>
      <c r="Z11" s="78"/>
      <c r="AA11" s="78"/>
      <c r="AB11" s="78"/>
      <c r="AC11" s="77" t="s">
        <v>86</v>
      </c>
      <c r="AD11" s="78"/>
      <c r="AE11" s="78"/>
      <c r="AF11" s="78"/>
      <c r="AG11" s="78"/>
      <c r="AH11" s="78"/>
      <c r="AI11" s="78"/>
      <c r="AJ11" s="79"/>
      <c r="AK11" s="83"/>
      <c r="AL11" s="84"/>
      <c r="AM11" s="84"/>
      <c r="AN11" s="84"/>
      <c r="AO11" s="84"/>
      <c r="AP11" s="84"/>
      <c r="AQ11" s="84"/>
      <c r="AR11" s="84"/>
      <c r="AS11" s="85"/>
      <c r="AT11" s="83"/>
      <c r="AU11" s="84"/>
      <c r="AV11" s="84"/>
      <c r="AW11" s="84"/>
      <c r="AX11" s="84"/>
      <c r="AY11" s="84"/>
      <c r="AZ11" s="84"/>
      <c r="BA11" s="84"/>
      <c r="BB11" s="84"/>
      <c r="BC11" s="85"/>
      <c r="BD11" s="83" t="s">
        <v>87</v>
      </c>
      <c r="BE11" s="84"/>
      <c r="BF11" s="84"/>
      <c r="BG11" s="84"/>
      <c r="BH11" s="84"/>
      <c r="BI11" s="84"/>
      <c r="BJ11" s="84"/>
      <c r="BK11" s="84"/>
      <c r="BL11" s="85"/>
    </row>
    <row r="12" spans="1:64" x14ac:dyDescent="0.2">
      <c r="A12" s="86" t="s">
        <v>88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8"/>
      <c r="U12" s="86" t="s">
        <v>89</v>
      </c>
      <c r="V12" s="87"/>
      <c r="W12" s="87"/>
      <c r="X12" s="87"/>
      <c r="Y12" s="87"/>
      <c r="Z12" s="87"/>
      <c r="AA12" s="87"/>
      <c r="AB12" s="87"/>
      <c r="AC12" s="86" t="s">
        <v>90</v>
      </c>
      <c r="AD12" s="87"/>
      <c r="AE12" s="87"/>
      <c r="AF12" s="87"/>
      <c r="AG12" s="87"/>
      <c r="AH12" s="87"/>
      <c r="AI12" s="87"/>
      <c r="AJ12" s="88"/>
      <c r="AK12" s="86"/>
      <c r="AL12" s="87"/>
      <c r="AM12" s="87"/>
      <c r="AN12" s="87"/>
      <c r="AO12" s="87"/>
      <c r="AP12" s="87"/>
      <c r="AQ12" s="87"/>
      <c r="AR12" s="87"/>
      <c r="AS12" s="88"/>
      <c r="AT12" s="86"/>
      <c r="AU12" s="87"/>
      <c r="AV12" s="87"/>
      <c r="AW12" s="87"/>
      <c r="AX12" s="87"/>
      <c r="AY12" s="87"/>
      <c r="AZ12" s="87"/>
      <c r="BA12" s="87"/>
      <c r="BB12" s="87"/>
      <c r="BC12" s="88"/>
      <c r="BD12" s="86"/>
      <c r="BE12" s="87"/>
      <c r="BF12" s="87"/>
      <c r="BG12" s="87"/>
      <c r="BH12" s="87"/>
      <c r="BI12" s="87"/>
      <c r="BJ12" s="87"/>
      <c r="BK12" s="87"/>
      <c r="BL12" s="88"/>
    </row>
    <row r="13" spans="1:64" x14ac:dyDescent="0.2">
      <c r="A13" s="89">
        <v>1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>
        <v>2</v>
      </c>
      <c r="V13" s="89"/>
      <c r="W13" s="89"/>
      <c r="X13" s="89"/>
      <c r="Y13" s="89"/>
      <c r="Z13" s="89"/>
      <c r="AA13" s="89"/>
      <c r="AB13" s="89"/>
      <c r="AC13" s="89">
        <v>3</v>
      </c>
      <c r="AD13" s="89"/>
      <c r="AE13" s="89"/>
      <c r="AF13" s="89"/>
      <c r="AG13" s="89"/>
      <c r="AH13" s="89"/>
      <c r="AI13" s="89"/>
      <c r="AJ13" s="89"/>
      <c r="AK13" s="89">
        <v>4</v>
      </c>
      <c r="AL13" s="89"/>
      <c r="AM13" s="89"/>
      <c r="AN13" s="89"/>
      <c r="AO13" s="89"/>
      <c r="AP13" s="89"/>
      <c r="AQ13" s="89"/>
      <c r="AR13" s="89"/>
      <c r="AS13" s="89"/>
      <c r="AT13" s="89">
        <v>5</v>
      </c>
      <c r="AU13" s="89"/>
      <c r="AV13" s="89"/>
      <c r="AW13" s="89"/>
      <c r="AX13" s="89"/>
      <c r="AY13" s="89"/>
      <c r="AZ13" s="89"/>
      <c r="BA13" s="89"/>
      <c r="BB13" s="89"/>
      <c r="BC13" s="89"/>
      <c r="BD13" s="89">
        <v>6</v>
      </c>
      <c r="BE13" s="89"/>
      <c r="BF13" s="89"/>
      <c r="BG13" s="89"/>
      <c r="BH13" s="89"/>
      <c r="BI13" s="89"/>
      <c r="BJ13" s="89"/>
      <c r="BK13" s="89"/>
      <c r="BL13" s="89"/>
    </row>
    <row r="14" spans="1:64" x14ac:dyDescent="0.2">
      <c r="A14" s="90" t="s">
        <v>91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1" t="s">
        <v>92</v>
      </c>
      <c r="V14" s="92"/>
      <c r="W14" s="92"/>
      <c r="X14" s="92"/>
      <c r="Y14" s="92"/>
      <c r="Z14" s="92"/>
      <c r="AA14" s="92"/>
      <c r="AB14" s="93"/>
      <c r="AC14" s="91" t="s">
        <v>92</v>
      </c>
      <c r="AD14" s="92"/>
      <c r="AE14" s="92"/>
      <c r="AF14" s="92"/>
      <c r="AG14" s="92"/>
      <c r="AH14" s="92"/>
      <c r="AI14" s="92"/>
      <c r="AJ14" s="93"/>
      <c r="AK14" s="91" t="s">
        <v>92</v>
      </c>
      <c r="AL14" s="92"/>
      <c r="AM14" s="92"/>
      <c r="AN14" s="92"/>
      <c r="AO14" s="92"/>
      <c r="AP14" s="92"/>
      <c r="AQ14" s="92"/>
      <c r="AR14" s="92"/>
      <c r="AS14" s="93"/>
      <c r="AT14" s="91" t="s">
        <v>92</v>
      </c>
      <c r="AU14" s="92"/>
      <c r="AV14" s="92"/>
      <c r="AW14" s="92"/>
      <c r="AX14" s="92"/>
      <c r="AY14" s="92"/>
      <c r="AZ14" s="92"/>
      <c r="BA14" s="92"/>
      <c r="BB14" s="92"/>
      <c r="BC14" s="93"/>
      <c r="BD14" s="77">
        <v>2</v>
      </c>
      <c r="BE14" s="78"/>
      <c r="BF14" s="78"/>
      <c r="BG14" s="78"/>
      <c r="BH14" s="78"/>
      <c r="BI14" s="78"/>
      <c r="BJ14" s="78"/>
      <c r="BK14" s="78"/>
      <c r="BL14" s="79"/>
    </row>
    <row r="15" spans="1:64" x14ac:dyDescent="0.2">
      <c r="A15" s="94" t="s">
        <v>93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5"/>
      <c r="V15" s="96"/>
      <c r="W15" s="96"/>
      <c r="X15" s="96"/>
      <c r="Y15" s="96"/>
      <c r="Z15" s="96"/>
      <c r="AA15" s="96"/>
      <c r="AB15" s="97"/>
      <c r="AC15" s="95"/>
      <c r="AD15" s="96"/>
      <c r="AE15" s="96"/>
      <c r="AF15" s="96"/>
      <c r="AG15" s="96"/>
      <c r="AH15" s="96"/>
      <c r="AI15" s="96"/>
      <c r="AJ15" s="97"/>
      <c r="AK15" s="95"/>
      <c r="AL15" s="96"/>
      <c r="AM15" s="96"/>
      <c r="AN15" s="96"/>
      <c r="AO15" s="96"/>
      <c r="AP15" s="96"/>
      <c r="AQ15" s="96"/>
      <c r="AR15" s="96"/>
      <c r="AS15" s="97"/>
      <c r="AT15" s="95"/>
      <c r="AU15" s="96"/>
      <c r="AV15" s="96"/>
      <c r="AW15" s="96"/>
      <c r="AX15" s="96"/>
      <c r="AY15" s="96"/>
      <c r="AZ15" s="96"/>
      <c r="BA15" s="96"/>
      <c r="BB15" s="96"/>
      <c r="BC15" s="97"/>
      <c r="BD15" s="83"/>
      <c r="BE15" s="84"/>
      <c r="BF15" s="84"/>
      <c r="BG15" s="84"/>
      <c r="BH15" s="84"/>
      <c r="BI15" s="84"/>
      <c r="BJ15" s="84"/>
      <c r="BK15" s="84"/>
      <c r="BL15" s="85"/>
    </row>
    <row r="16" spans="1:64" x14ac:dyDescent="0.2">
      <c r="A16" s="94" t="s">
        <v>94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5"/>
      <c r="V16" s="96"/>
      <c r="W16" s="96"/>
      <c r="X16" s="96"/>
      <c r="Y16" s="96"/>
      <c r="Z16" s="96"/>
      <c r="AA16" s="96"/>
      <c r="AB16" s="97"/>
      <c r="AC16" s="95"/>
      <c r="AD16" s="96"/>
      <c r="AE16" s="96"/>
      <c r="AF16" s="96"/>
      <c r="AG16" s="96"/>
      <c r="AH16" s="96"/>
      <c r="AI16" s="96"/>
      <c r="AJ16" s="97"/>
      <c r="AK16" s="95"/>
      <c r="AL16" s="96"/>
      <c r="AM16" s="96"/>
      <c r="AN16" s="96"/>
      <c r="AO16" s="96"/>
      <c r="AP16" s="96"/>
      <c r="AQ16" s="96"/>
      <c r="AR16" s="96"/>
      <c r="AS16" s="97"/>
      <c r="AT16" s="95"/>
      <c r="AU16" s="96"/>
      <c r="AV16" s="96"/>
      <c r="AW16" s="96"/>
      <c r="AX16" s="96"/>
      <c r="AY16" s="96"/>
      <c r="AZ16" s="96"/>
      <c r="BA16" s="96"/>
      <c r="BB16" s="96"/>
      <c r="BC16" s="97"/>
      <c r="BD16" s="83"/>
      <c r="BE16" s="84"/>
      <c r="BF16" s="84"/>
      <c r="BG16" s="84"/>
      <c r="BH16" s="84"/>
      <c r="BI16" s="84"/>
      <c r="BJ16" s="84"/>
      <c r="BK16" s="84"/>
      <c r="BL16" s="85"/>
    </row>
    <row r="17" spans="1:64" x14ac:dyDescent="0.2">
      <c r="A17" s="94" t="s">
        <v>95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5"/>
      <c r="V17" s="96"/>
      <c r="W17" s="96"/>
      <c r="X17" s="96"/>
      <c r="Y17" s="96"/>
      <c r="Z17" s="96"/>
      <c r="AA17" s="96"/>
      <c r="AB17" s="97"/>
      <c r="AC17" s="95"/>
      <c r="AD17" s="96"/>
      <c r="AE17" s="96"/>
      <c r="AF17" s="96"/>
      <c r="AG17" s="96"/>
      <c r="AH17" s="96"/>
      <c r="AI17" s="96"/>
      <c r="AJ17" s="97"/>
      <c r="AK17" s="95"/>
      <c r="AL17" s="96"/>
      <c r="AM17" s="96"/>
      <c r="AN17" s="96"/>
      <c r="AO17" s="96"/>
      <c r="AP17" s="96"/>
      <c r="AQ17" s="96"/>
      <c r="AR17" s="96"/>
      <c r="AS17" s="97"/>
      <c r="AT17" s="95"/>
      <c r="AU17" s="96"/>
      <c r="AV17" s="96"/>
      <c r="AW17" s="96"/>
      <c r="AX17" s="96"/>
      <c r="AY17" s="96"/>
      <c r="AZ17" s="96"/>
      <c r="BA17" s="96"/>
      <c r="BB17" s="96"/>
      <c r="BC17" s="97"/>
      <c r="BD17" s="83"/>
      <c r="BE17" s="84"/>
      <c r="BF17" s="84"/>
      <c r="BG17" s="84"/>
      <c r="BH17" s="84"/>
      <c r="BI17" s="84"/>
      <c r="BJ17" s="84"/>
      <c r="BK17" s="84"/>
      <c r="BL17" s="85"/>
    </row>
    <row r="18" spans="1:64" x14ac:dyDescent="0.2">
      <c r="A18" s="98" t="s">
        <v>96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9"/>
      <c r="V18" s="100"/>
      <c r="W18" s="100"/>
      <c r="X18" s="100"/>
      <c r="Y18" s="100"/>
      <c r="Z18" s="100"/>
      <c r="AA18" s="100"/>
      <c r="AB18" s="101"/>
      <c r="AC18" s="99"/>
      <c r="AD18" s="100"/>
      <c r="AE18" s="100"/>
      <c r="AF18" s="100"/>
      <c r="AG18" s="100"/>
      <c r="AH18" s="100"/>
      <c r="AI18" s="100"/>
      <c r="AJ18" s="101"/>
      <c r="AK18" s="99"/>
      <c r="AL18" s="100"/>
      <c r="AM18" s="100"/>
      <c r="AN18" s="100"/>
      <c r="AO18" s="100"/>
      <c r="AP18" s="100"/>
      <c r="AQ18" s="100"/>
      <c r="AR18" s="100"/>
      <c r="AS18" s="101"/>
      <c r="AT18" s="99"/>
      <c r="AU18" s="100"/>
      <c r="AV18" s="100"/>
      <c r="AW18" s="100"/>
      <c r="AX18" s="100"/>
      <c r="AY18" s="100"/>
      <c r="AZ18" s="100"/>
      <c r="BA18" s="100"/>
      <c r="BB18" s="100"/>
      <c r="BC18" s="101"/>
      <c r="BD18" s="86"/>
      <c r="BE18" s="87"/>
      <c r="BF18" s="87"/>
      <c r="BG18" s="87"/>
      <c r="BH18" s="87"/>
      <c r="BI18" s="87"/>
      <c r="BJ18" s="87"/>
      <c r="BK18" s="87"/>
      <c r="BL18" s="88"/>
    </row>
    <row r="19" spans="1:64" x14ac:dyDescent="0.2">
      <c r="A19" s="102" t="s">
        <v>97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</row>
    <row r="20" spans="1:64" x14ac:dyDescent="0.2">
      <c r="A20" s="90" t="s">
        <v>98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104">
        <v>75</v>
      </c>
      <c r="V20" s="105"/>
      <c r="W20" s="105"/>
      <c r="X20" s="105"/>
      <c r="Y20" s="105"/>
      <c r="Z20" s="105"/>
      <c r="AA20" s="105"/>
      <c r="AB20" s="106"/>
      <c r="AC20" s="104">
        <v>75</v>
      </c>
      <c r="AD20" s="105"/>
      <c r="AE20" s="105"/>
      <c r="AF20" s="105"/>
      <c r="AG20" s="105"/>
      <c r="AH20" s="105"/>
      <c r="AI20" s="105"/>
      <c r="AJ20" s="106"/>
      <c r="AK20" s="104">
        <v>100</v>
      </c>
      <c r="AL20" s="105"/>
      <c r="AM20" s="105"/>
      <c r="AN20" s="105"/>
      <c r="AO20" s="105"/>
      <c r="AP20" s="105"/>
      <c r="AQ20" s="105"/>
      <c r="AR20" s="105"/>
      <c r="AS20" s="106"/>
      <c r="AT20" s="91" t="s">
        <v>99</v>
      </c>
      <c r="AU20" s="92"/>
      <c r="AV20" s="92"/>
      <c r="AW20" s="92"/>
      <c r="AX20" s="92"/>
      <c r="AY20" s="92"/>
      <c r="AZ20" s="92"/>
      <c r="BA20" s="92"/>
      <c r="BB20" s="92"/>
      <c r="BC20" s="93"/>
      <c r="BD20" s="91">
        <v>2</v>
      </c>
      <c r="BE20" s="92"/>
      <c r="BF20" s="92"/>
      <c r="BG20" s="92"/>
      <c r="BH20" s="92"/>
      <c r="BI20" s="92"/>
      <c r="BJ20" s="92"/>
      <c r="BK20" s="92"/>
      <c r="BL20" s="93"/>
    </row>
    <row r="21" spans="1:64" x14ac:dyDescent="0.2">
      <c r="A21" s="94" t="s">
        <v>100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107"/>
      <c r="V21" s="108"/>
      <c r="W21" s="108"/>
      <c r="X21" s="108"/>
      <c r="Y21" s="108"/>
      <c r="Z21" s="108"/>
      <c r="AA21" s="108"/>
      <c r="AB21" s="109"/>
      <c r="AC21" s="107"/>
      <c r="AD21" s="108"/>
      <c r="AE21" s="108"/>
      <c r="AF21" s="108"/>
      <c r="AG21" s="108"/>
      <c r="AH21" s="108"/>
      <c r="AI21" s="108"/>
      <c r="AJ21" s="109"/>
      <c r="AK21" s="107"/>
      <c r="AL21" s="108"/>
      <c r="AM21" s="108"/>
      <c r="AN21" s="108"/>
      <c r="AO21" s="108"/>
      <c r="AP21" s="108"/>
      <c r="AQ21" s="108"/>
      <c r="AR21" s="108"/>
      <c r="AS21" s="109"/>
      <c r="AT21" s="95"/>
      <c r="AU21" s="96"/>
      <c r="AV21" s="96"/>
      <c r="AW21" s="96"/>
      <c r="AX21" s="96"/>
      <c r="AY21" s="96"/>
      <c r="AZ21" s="96"/>
      <c r="BA21" s="96"/>
      <c r="BB21" s="96"/>
      <c r="BC21" s="97"/>
      <c r="BD21" s="95"/>
      <c r="BE21" s="96"/>
      <c r="BF21" s="96"/>
      <c r="BG21" s="96"/>
      <c r="BH21" s="96"/>
      <c r="BI21" s="96"/>
      <c r="BJ21" s="96"/>
      <c r="BK21" s="96"/>
      <c r="BL21" s="97"/>
    </row>
    <row r="22" spans="1:64" x14ac:dyDescent="0.2">
      <c r="A22" s="94" t="s">
        <v>101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107"/>
      <c r="V22" s="108"/>
      <c r="W22" s="108"/>
      <c r="X22" s="108"/>
      <c r="Y22" s="108"/>
      <c r="Z22" s="108"/>
      <c r="AA22" s="108"/>
      <c r="AB22" s="109"/>
      <c r="AC22" s="107"/>
      <c r="AD22" s="108"/>
      <c r="AE22" s="108"/>
      <c r="AF22" s="108"/>
      <c r="AG22" s="108"/>
      <c r="AH22" s="108"/>
      <c r="AI22" s="108"/>
      <c r="AJ22" s="109"/>
      <c r="AK22" s="107"/>
      <c r="AL22" s="108"/>
      <c r="AM22" s="108"/>
      <c r="AN22" s="108"/>
      <c r="AO22" s="108"/>
      <c r="AP22" s="108"/>
      <c r="AQ22" s="108"/>
      <c r="AR22" s="108"/>
      <c r="AS22" s="109"/>
      <c r="AT22" s="95"/>
      <c r="AU22" s="96"/>
      <c r="AV22" s="96"/>
      <c r="AW22" s="96"/>
      <c r="AX22" s="96"/>
      <c r="AY22" s="96"/>
      <c r="AZ22" s="96"/>
      <c r="BA22" s="96"/>
      <c r="BB22" s="96"/>
      <c r="BC22" s="97"/>
      <c r="BD22" s="95"/>
      <c r="BE22" s="96"/>
      <c r="BF22" s="96"/>
      <c r="BG22" s="96"/>
      <c r="BH22" s="96"/>
      <c r="BI22" s="96"/>
      <c r="BJ22" s="96"/>
      <c r="BK22" s="96"/>
      <c r="BL22" s="97"/>
    </row>
    <row r="23" spans="1:64" x14ac:dyDescent="0.2">
      <c r="A23" s="94" t="s">
        <v>102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107"/>
      <c r="V23" s="108"/>
      <c r="W23" s="108"/>
      <c r="X23" s="108"/>
      <c r="Y23" s="108"/>
      <c r="Z23" s="108"/>
      <c r="AA23" s="108"/>
      <c r="AB23" s="109"/>
      <c r="AC23" s="107"/>
      <c r="AD23" s="108"/>
      <c r="AE23" s="108"/>
      <c r="AF23" s="108"/>
      <c r="AG23" s="108"/>
      <c r="AH23" s="108"/>
      <c r="AI23" s="108"/>
      <c r="AJ23" s="109"/>
      <c r="AK23" s="107"/>
      <c r="AL23" s="108"/>
      <c r="AM23" s="108"/>
      <c r="AN23" s="108"/>
      <c r="AO23" s="108"/>
      <c r="AP23" s="108"/>
      <c r="AQ23" s="108"/>
      <c r="AR23" s="108"/>
      <c r="AS23" s="109"/>
      <c r="AT23" s="95"/>
      <c r="AU23" s="96"/>
      <c r="AV23" s="96"/>
      <c r="AW23" s="96"/>
      <c r="AX23" s="96"/>
      <c r="AY23" s="96"/>
      <c r="AZ23" s="96"/>
      <c r="BA23" s="96"/>
      <c r="BB23" s="96"/>
      <c r="BC23" s="97"/>
      <c r="BD23" s="95"/>
      <c r="BE23" s="96"/>
      <c r="BF23" s="96"/>
      <c r="BG23" s="96"/>
      <c r="BH23" s="96"/>
      <c r="BI23" s="96"/>
      <c r="BJ23" s="96"/>
      <c r="BK23" s="96"/>
      <c r="BL23" s="97"/>
    </row>
    <row r="24" spans="1:64" x14ac:dyDescent="0.2">
      <c r="A24" s="94" t="s">
        <v>103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107"/>
      <c r="V24" s="108"/>
      <c r="W24" s="108"/>
      <c r="X24" s="108"/>
      <c r="Y24" s="108"/>
      <c r="Z24" s="108"/>
      <c r="AA24" s="108"/>
      <c r="AB24" s="109"/>
      <c r="AC24" s="107"/>
      <c r="AD24" s="108"/>
      <c r="AE24" s="108"/>
      <c r="AF24" s="108"/>
      <c r="AG24" s="108"/>
      <c r="AH24" s="108"/>
      <c r="AI24" s="108"/>
      <c r="AJ24" s="109"/>
      <c r="AK24" s="107"/>
      <c r="AL24" s="108"/>
      <c r="AM24" s="108"/>
      <c r="AN24" s="108"/>
      <c r="AO24" s="108"/>
      <c r="AP24" s="108"/>
      <c r="AQ24" s="108"/>
      <c r="AR24" s="108"/>
      <c r="AS24" s="109"/>
      <c r="AT24" s="95"/>
      <c r="AU24" s="96"/>
      <c r="AV24" s="96"/>
      <c r="AW24" s="96"/>
      <c r="AX24" s="96"/>
      <c r="AY24" s="96"/>
      <c r="AZ24" s="96"/>
      <c r="BA24" s="96"/>
      <c r="BB24" s="96"/>
      <c r="BC24" s="97"/>
      <c r="BD24" s="95"/>
      <c r="BE24" s="96"/>
      <c r="BF24" s="96"/>
      <c r="BG24" s="96"/>
      <c r="BH24" s="96"/>
      <c r="BI24" s="96"/>
      <c r="BJ24" s="96"/>
      <c r="BK24" s="96"/>
      <c r="BL24" s="97"/>
    </row>
    <row r="25" spans="1:64" x14ac:dyDescent="0.2">
      <c r="A25" s="98" t="s">
        <v>104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110"/>
      <c r="V25" s="111"/>
      <c r="W25" s="111"/>
      <c r="X25" s="111"/>
      <c r="Y25" s="111"/>
      <c r="Z25" s="111"/>
      <c r="AA25" s="111"/>
      <c r="AB25" s="112"/>
      <c r="AC25" s="110"/>
      <c r="AD25" s="111"/>
      <c r="AE25" s="111"/>
      <c r="AF25" s="111"/>
      <c r="AG25" s="111"/>
      <c r="AH25" s="111"/>
      <c r="AI25" s="111"/>
      <c r="AJ25" s="112"/>
      <c r="AK25" s="110"/>
      <c r="AL25" s="111"/>
      <c r="AM25" s="111"/>
      <c r="AN25" s="111"/>
      <c r="AO25" s="111"/>
      <c r="AP25" s="111"/>
      <c r="AQ25" s="111"/>
      <c r="AR25" s="111"/>
      <c r="AS25" s="112"/>
      <c r="AT25" s="99"/>
      <c r="AU25" s="100"/>
      <c r="AV25" s="100"/>
      <c r="AW25" s="100"/>
      <c r="AX25" s="100"/>
      <c r="AY25" s="100"/>
      <c r="AZ25" s="100"/>
      <c r="BA25" s="100"/>
      <c r="BB25" s="100"/>
      <c r="BC25" s="101"/>
      <c r="BD25" s="99"/>
      <c r="BE25" s="100"/>
      <c r="BF25" s="100"/>
      <c r="BG25" s="100"/>
      <c r="BH25" s="100"/>
      <c r="BI25" s="100"/>
      <c r="BJ25" s="100"/>
      <c r="BK25" s="100"/>
      <c r="BL25" s="101"/>
    </row>
    <row r="26" spans="1:64" x14ac:dyDescent="0.2">
      <c r="A26" s="90" t="s">
        <v>105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104">
        <v>40</v>
      </c>
      <c r="V26" s="105"/>
      <c r="W26" s="105"/>
      <c r="X26" s="105"/>
      <c r="Y26" s="105"/>
      <c r="Z26" s="105"/>
      <c r="AA26" s="105"/>
      <c r="AB26" s="106"/>
      <c r="AC26" s="104">
        <v>40</v>
      </c>
      <c r="AD26" s="105"/>
      <c r="AE26" s="105"/>
      <c r="AF26" s="105"/>
      <c r="AG26" s="105"/>
      <c r="AH26" s="105"/>
      <c r="AI26" s="105"/>
      <c r="AJ26" s="106"/>
      <c r="AK26" s="104">
        <v>100</v>
      </c>
      <c r="AL26" s="105"/>
      <c r="AM26" s="105"/>
      <c r="AN26" s="105"/>
      <c r="AO26" s="105"/>
      <c r="AP26" s="105"/>
      <c r="AQ26" s="105"/>
      <c r="AR26" s="105"/>
      <c r="AS26" s="106"/>
      <c r="AT26" s="91" t="s">
        <v>99</v>
      </c>
      <c r="AU26" s="92"/>
      <c r="AV26" s="92"/>
      <c r="AW26" s="92"/>
      <c r="AX26" s="92"/>
      <c r="AY26" s="92"/>
      <c r="AZ26" s="92"/>
      <c r="BA26" s="92"/>
      <c r="BB26" s="92"/>
      <c r="BC26" s="93"/>
      <c r="BD26" s="91">
        <v>2</v>
      </c>
      <c r="BE26" s="92"/>
      <c r="BF26" s="92"/>
      <c r="BG26" s="92"/>
      <c r="BH26" s="92"/>
      <c r="BI26" s="92"/>
      <c r="BJ26" s="92"/>
      <c r="BK26" s="92"/>
      <c r="BL26" s="93"/>
    </row>
    <row r="27" spans="1:64" x14ac:dyDescent="0.2">
      <c r="A27" s="94" t="s">
        <v>106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107"/>
      <c r="V27" s="108"/>
      <c r="W27" s="108"/>
      <c r="X27" s="108"/>
      <c r="Y27" s="108"/>
      <c r="Z27" s="108"/>
      <c r="AA27" s="108"/>
      <c r="AB27" s="109"/>
      <c r="AC27" s="107"/>
      <c r="AD27" s="108"/>
      <c r="AE27" s="108"/>
      <c r="AF27" s="108"/>
      <c r="AG27" s="108"/>
      <c r="AH27" s="108"/>
      <c r="AI27" s="108"/>
      <c r="AJ27" s="109"/>
      <c r="AK27" s="107"/>
      <c r="AL27" s="108"/>
      <c r="AM27" s="108"/>
      <c r="AN27" s="108"/>
      <c r="AO27" s="108"/>
      <c r="AP27" s="108"/>
      <c r="AQ27" s="108"/>
      <c r="AR27" s="108"/>
      <c r="AS27" s="109"/>
      <c r="AT27" s="95"/>
      <c r="AU27" s="96"/>
      <c r="AV27" s="96"/>
      <c r="AW27" s="96"/>
      <c r="AX27" s="96"/>
      <c r="AY27" s="96"/>
      <c r="AZ27" s="96"/>
      <c r="BA27" s="96"/>
      <c r="BB27" s="96"/>
      <c r="BC27" s="97"/>
      <c r="BD27" s="95"/>
      <c r="BE27" s="96"/>
      <c r="BF27" s="96"/>
      <c r="BG27" s="96"/>
      <c r="BH27" s="96"/>
      <c r="BI27" s="96"/>
      <c r="BJ27" s="96"/>
      <c r="BK27" s="96"/>
      <c r="BL27" s="97"/>
    </row>
    <row r="28" spans="1:64" x14ac:dyDescent="0.2">
      <c r="A28" s="94" t="s">
        <v>107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107"/>
      <c r="V28" s="108"/>
      <c r="W28" s="108"/>
      <c r="X28" s="108"/>
      <c r="Y28" s="108"/>
      <c r="Z28" s="108"/>
      <c r="AA28" s="108"/>
      <c r="AB28" s="109"/>
      <c r="AC28" s="107"/>
      <c r="AD28" s="108"/>
      <c r="AE28" s="108"/>
      <c r="AF28" s="108"/>
      <c r="AG28" s="108"/>
      <c r="AH28" s="108"/>
      <c r="AI28" s="108"/>
      <c r="AJ28" s="109"/>
      <c r="AK28" s="107"/>
      <c r="AL28" s="108"/>
      <c r="AM28" s="108"/>
      <c r="AN28" s="108"/>
      <c r="AO28" s="108"/>
      <c r="AP28" s="108"/>
      <c r="AQ28" s="108"/>
      <c r="AR28" s="108"/>
      <c r="AS28" s="109"/>
      <c r="AT28" s="95"/>
      <c r="AU28" s="96"/>
      <c r="AV28" s="96"/>
      <c r="AW28" s="96"/>
      <c r="AX28" s="96"/>
      <c r="AY28" s="96"/>
      <c r="AZ28" s="96"/>
      <c r="BA28" s="96"/>
      <c r="BB28" s="96"/>
      <c r="BC28" s="97"/>
      <c r="BD28" s="95"/>
      <c r="BE28" s="96"/>
      <c r="BF28" s="96"/>
      <c r="BG28" s="96"/>
      <c r="BH28" s="96"/>
      <c r="BI28" s="96"/>
      <c r="BJ28" s="96"/>
      <c r="BK28" s="96"/>
      <c r="BL28" s="97"/>
    </row>
    <row r="29" spans="1:64" x14ac:dyDescent="0.2">
      <c r="A29" s="94" t="s">
        <v>108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107"/>
      <c r="V29" s="108"/>
      <c r="W29" s="108"/>
      <c r="X29" s="108"/>
      <c r="Y29" s="108"/>
      <c r="Z29" s="108"/>
      <c r="AA29" s="108"/>
      <c r="AB29" s="109"/>
      <c r="AC29" s="107"/>
      <c r="AD29" s="108"/>
      <c r="AE29" s="108"/>
      <c r="AF29" s="108"/>
      <c r="AG29" s="108"/>
      <c r="AH29" s="108"/>
      <c r="AI29" s="108"/>
      <c r="AJ29" s="109"/>
      <c r="AK29" s="107"/>
      <c r="AL29" s="108"/>
      <c r="AM29" s="108"/>
      <c r="AN29" s="108"/>
      <c r="AO29" s="108"/>
      <c r="AP29" s="108"/>
      <c r="AQ29" s="108"/>
      <c r="AR29" s="108"/>
      <c r="AS29" s="109"/>
      <c r="AT29" s="95"/>
      <c r="AU29" s="96"/>
      <c r="AV29" s="96"/>
      <c r="AW29" s="96"/>
      <c r="AX29" s="96"/>
      <c r="AY29" s="96"/>
      <c r="AZ29" s="96"/>
      <c r="BA29" s="96"/>
      <c r="BB29" s="96"/>
      <c r="BC29" s="97"/>
      <c r="BD29" s="95"/>
      <c r="BE29" s="96"/>
      <c r="BF29" s="96"/>
      <c r="BG29" s="96"/>
      <c r="BH29" s="96"/>
      <c r="BI29" s="96"/>
      <c r="BJ29" s="96"/>
      <c r="BK29" s="96"/>
      <c r="BL29" s="97"/>
    </row>
    <row r="30" spans="1:64" x14ac:dyDescent="0.2">
      <c r="A30" s="94" t="s">
        <v>109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107"/>
      <c r="V30" s="108"/>
      <c r="W30" s="108"/>
      <c r="X30" s="108"/>
      <c r="Y30" s="108"/>
      <c r="Z30" s="108"/>
      <c r="AA30" s="108"/>
      <c r="AB30" s="109"/>
      <c r="AC30" s="107"/>
      <c r="AD30" s="108"/>
      <c r="AE30" s="108"/>
      <c r="AF30" s="108"/>
      <c r="AG30" s="108"/>
      <c r="AH30" s="108"/>
      <c r="AI30" s="108"/>
      <c r="AJ30" s="109"/>
      <c r="AK30" s="107"/>
      <c r="AL30" s="108"/>
      <c r="AM30" s="108"/>
      <c r="AN30" s="108"/>
      <c r="AO30" s="108"/>
      <c r="AP30" s="108"/>
      <c r="AQ30" s="108"/>
      <c r="AR30" s="108"/>
      <c r="AS30" s="109"/>
      <c r="AT30" s="95"/>
      <c r="AU30" s="96"/>
      <c r="AV30" s="96"/>
      <c r="AW30" s="96"/>
      <c r="AX30" s="96"/>
      <c r="AY30" s="96"/>
      <c r="AZ30" s="96"/>
      <c r="BA30" s="96"/>
      <c r="BB30" s="96"/>
      <c r="BC30" s="97"/>
      <c r="BD30" s="95"/>
      <c r="BE30" s="96"/>
      <c r="BF30" s="96"/>
      <c r="BG30" s="96"/>
      <c r="BH30" s="96"/>
      <c r="BI30" s="96"/>
      <c r="BJ30" s="96"/>
      <c r="BK30" s="96"/>
      <c r="BL30" s="97"/>
    </row>
    <row r="31" spans="1:64" x14ac:dyDescent="0.2">
      <c r="A31" s="94" t="s">
        <v>110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107"/>
      <c r="V31" s="108"/>
      <c r="W31" s="108"/>
      <c r="X31" s="108"/>
      <c r="Y31" s="108"/>
      <c r="Z31" s="108"/>
      <c r="AA31" s="108"/>
      <c r="AB31" s="109"/>
      <c r="AC31" s="107"/>
      <c r="AD31" s="108"/>
      <c r="AE31" s="108"/>
      <c r="AF31" s="108"/>
      <c r="AG31" s="108"/>
      <c r="AH31" s="108"/>
      <c r="AI31" s="108"/>
      <c r="AJ31" s="109"/>
      <c r="AK31" s="107"/>
      <c r="AL31" s="108"/>
      <c r="AM31" s="108"/>
      <c r="AN31" s="108"/>
      <c r="AO31" s="108"/>
      <c r="AP31" s="108"/>
      <c r="AQ31" s="108"/>
      <c r="AR31" s="108"/>
      <c r="AS31" s="109"/>
      <c r="AT31" s="95"/>
      <c r="AU31" s="96"/>
      <c r="AV31" s="96"/>
      <c r="AW31" s="96"/>
      <c r="AX31" s="96"/>
      <c r="AY31" s="96"/>
      <c r="AZ31" s="96"/>
      <c r="BA31" s="96"/>
      <c r="BB31" s="96"/>
      <c r="BC31" s="97"/>
      <c r="BD31" s="95"/>
      <c r="BE31" s="96"/>
      <c r="BF31" s="96"/>
      <c r="BG31" s="96"/>
      <c r="BH31" s="96"/>
      <c r="BI31" s="96"/>
      <c r="BJ31" s="96"/>
      <c r="BK31" s="96"/>
      <c r="BL31" s="97"/>
    </row>
    <row r="32" spans="1:64" x14ac:dyDescent="0.2">
      <c r="A32" s="98" t="s">
        <v>111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110"/>
      <c r="V32" s="111"/>
      <c r="W32" s="111"/>
      <c r="X32" s="111"/>
      <c r="Y32" s="111"/>
      <c r="Z32" s="111"/>
      <c r="AA32" s="111"/>
      <c r="AB32" s="112"/>
      <c r="AC32" s="110"/>
      <c r="AD32" s="111"/>
      <c r="AE32" s="111"/>
      <c r="AF32" s="111"/>
      <c r="AG32" s="111"/>
      <c r="AH32" s="111"/>
      <c r="AI32" s="111"/>
      <c r="AJ32" s="112"/>
      <c r="AK32" s="110"/>
      <c r="AL32" s="111"/>
      <c r="AM32" s="111"/>
      <c r="AN32" s="111"/>
      <c r="AO32" s="111"/>
      <c r="AP32" s="111"/>
      <c r="AQ32" s="111"/>
      <c r="AR32" s="111"/>
      <c r="AS32" s="112"/>
      <c r="AT32" s="99"/>
      <c r="AU32" s="100"/>
      <c r="AV32" s="100"/>
      <c r="AW32" s="100"/>
      <c r="AX32" s="100"/>
      <c r="AY32" s="100"/>
      <c r="AZ32" s="100"/>
      <c r="BA32" s="100"/>
      <c r="BB32" s="100"/>
      <c r="BC32" s="101"/>
      <c r="BD32" s="99"/>
      <c r="BE32" s="100"/>
      <c r="BF32" s="100"/>
      <c r="BG32" s="100"/>
      <c r="BH32" s="100"/>
      <c r="BI32" s="100"/>
      <c r="BJ32" s="100"/>
      <c r="BK32" s="100"/>
      <c r="BL32" s="101"/>
    </row>
    <row r="33" spans="1:64" x14ac:dyDescent="0.2">
      <c r="A33" s="102" t="s">
        <v>112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</row>
    <row r="34" spans="1:64" x14ac:dyDescent="0.2">
      <c r="A34" s="90" t="s">
        <v>113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104">
        <v>18</v>
      </c>
      <c r="V34" s="105"/>
      <c r="W34" s="105"/>
      <c r="X34" s="105"/>
      <c r="Y34" s="105"/>
      <c r="Z34" s="105"/>
      <c r="AA34" s="105"/>
      <c r="AB34" s="106"/>
      <c r="AC34" s="104">
        <v>18</v>
      </c>
      <c r="AD34" s="105"/>
      <c r="AE34" s="105"/>
      <c r="AF34" s="105"/>
      <c r="AG34" s="105"/>
      <c r="AH34" s="105"/>
      <c r="AI34" s="105"/>
      <c r="AJ34" s="106"/>
      <c r="AK34" s="104">
        <v>100</v>
      </c>
      <c r="AL34" s="105"/>
      <c r="AM34" s="105"/>
      <c r="AN34" s="105"/>
      <c r="AO34" s="105"/>
      <c r="AP34" s="105"/>
      <c r="AQ34" s="105"/>
      <c r="AR34" s="105"/>
      <c r="AS34" s="106"/>
      <c r="AT34" s="91" t="s">
        <v>92</v>
      </c>
      <c r="AU34" s="92"/>
      <c r="AV34" s="92"/>
      <c r="AW34" s="92"/>
      <c r="AX34" s="92"/>
      <c r="AY34" s="92"/>
      <c r="AZ34" s="92"/>
      <c r="BA34" s="92"/>
      <c r="BB34" s="92"/>
      <c r="BC34" s="93"/>
      <c r="BD34" s="91" t="s">
        <v>92</v>
      </c>
      <c r="BE34" s="92"/>
      <c r="BF34" s="92"/>
      <c r="BG34" s="92"/>
      <c r="BH34" s="92"/>
      <c r="BI34" s="92"/>
      <c r="BJ34" s="92"/>
      <c r="BK34" s="92"/>
      <c r="BL34" s="93"/>
    </row>
    <row r="35" spans="1:64" x14ac:dyDescent="0.2">
      <c r="A35" s="94" t="s">
        <v>114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107"/>
      <c r="V35" s="108"/>
      <c r="W35" s="108"/>
      <c r="X35" s="108"/>
      <c r="Y35" s="108"/>
      <c r="Z35" s="108"/>
      <c r="AA35" s="108"/>
      <c r="AB35" s="109"/>
      <c r="AC35" s="107"/>
      <c r="AD35" s="108"/>
      <c r="AE35" s="108"/>
      <c r="AF35" s="108"/>
      <c r="AG35" s="108"/>
      <c r="AH35" s="108"/>
      <c r="AI35" s="108"/>
      <c r="AJ35" s="109"/>
      <c r="AK35" s="107"/>
      <c r="AL35" s="108"/>
      <c r="AM35" s="108"/>
      <c r="AN35" s="108"/>
      <c r="AO35" s="108"/>
      <c r="AP35" s="108"/>
      <c r="AQ35" s="108"/>
      <c r="AR35" s="108"/>
      <c r="AS35" s="109"/>
      <c r="AT35" s="95"/>
      <c r="AU35" s="96"/>
      <c r="AV35" s="96"/>
      <c r="AW35" s="96"/>
      <c r="AX35" s="96"/>
      <c r="AY35" s="96"/>
      <c r="AZ35" s="96"/>
      <c r="BA35" s="96"/>
      <c r="BB35" s="96"/>
      <c r="BC35" s="97"/>
      <c r="BD35" s="95"/>
      <c r="BE35" s="96"/>
      <c r="BF35" s="96"/>
      <c r="BG35" s="96"/>
      <c r="BH35" s="96"/>
      <c r="BI35" s="96"/>
      <c r="BJ35" s="96"/>
      <c r="BK35" s="96"/>
      <c r="BL35" s="97"/>
    </row>
    <row r="36" spans="1:64" x14ac:dyDescent="0.2">
      <c r="A36" s="98" t="s">
        <v>115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110"/>
      <c r="V36" s="111"/>
      <c r="W36" s="111"/>
      <c r="X36" s="111"/>
      <c r="Y36" s="111"/>
      <c r="Z36" s="111"/>
      <c r="AA36" s="111"/>
      <c r="AB36" s="112"/>
      <c r="AC36" s="110"/>
      <c r="AD36" s="111"/>
      <c r="AE36" s="111"/>
      <c r="AF36" s="111"/>
      <c r="AG36" s="111"/>
      <c r="AH36" s="111"/>
      <c r="AI36" s="111"/>
      <c r="AJ36" s="112"/>
      <c r="AK36" s="110"/>
      <c r="AL36" s="111"/>
      <c r="AM36" s="111"/>
      <c r="AN36" s="111"/>
      <c r="AO36" s="111"/>
      <c r="AP36" s="111"/>
      <c r="AQ36" s="111"/>
      <c r="AR36" s="111"/>
      <c r="AS36" s="112"/>
      <c r="AT36" s="99"/>
      <c r="AU36" s="100"/>
      <c r="AV36" s="100"/>
      <c r="AW36" s="100"/>
      <c r="AX36" s="100"/>
      <c r="AY36" s="100"/>
      <c r="AZ36" s="100"/>
      <c r="BA36" s="100"/>
      <c r="BB36" s="100"/>
      <c r="BC36" s="101"/>
      <c r="BD36" s="99"/>
      <c r="BE36" s="100"/>
      <c r="BF36" s="100"/>
      <c r="BG36" s="100"/>
      <c r="BH36" s="100"/>
      <c r="BI36" s="100"/>
      <c r="BJ36" s="100"/>
      <c r="BK36" s="100"/>
      <c r="BL36" s="101"/>
    </row>
    <row r="37" spans="1:64" x14ac:dyDescent="0.2">
      <c r="A37" s="90" t="s">
        <v>116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104">
        <v>1</v>
      </c>
      <c r="V37" s="105"/>
      <c r="W37" s="105"/>
      <c r="X37" s="105"/>
      <c r="Y37" s="105"/>
      <c r="Z37" s="105"/>
      <c r="AA37" s="105"/>
      <c r="AB37" s="106"/>
      <c r="AC37" s="104">
        <v>1</v>
      </c>
      <c r="AD37" s="105"/>
      <c r="AE37" s="105"/>
      <c r="AF37" s="105"/>
      <c r="AG37" s="105"/>
      <c r="AH37" s="105"/>
      <c r="AI37" s="105"/>
      <c r="AJ37" s="106"/>
      <c r="AK37" s="104">
        <v>100</v>
      </c>
      <c r="AL37" s="105"/>
      <c r="AM37" s="105"/>
      <c r="AN37" s="105"/>
      <c r="AO37" s="105"/>
      <c r="AP37" s="105"/>
      <c r="AQ37" s="105"/>
      <c r="AR37" s="105"/>
      <c r="AS37" s="106"/>
      <c r="AT37" s="91" t="s">
        <v>92</v>
      </c>
      <c r="AU37" s="92"/>
      <c r="AV37" s="92"/>
      <c r="AW37" s="92"/>
      <c r="AX37" s="92"/>
      <c r="AY37" s="92"/>
      <c r="AZ37" s="92"/>
      <c r="BA37" s="92"/>
      <c r="BB37" s="92"/>
      <c r="BC37" s="93"/>
      <c r="BD37" s="91" t="s">
        <v>92</v>
      </c>
      <c r="BE37" s="92"/>
      <c r="BF37" s="92"/>
      <c r="BG37" s="92"/>
      <c r="BH37" s="92"/>
      <c r="BI37" s="92"/>
      <c r="BJ37" s="92"/>
      <c r="BK37" s="92"/>
      <c r="BL37" s="93"/>
    </row>
    <row r="38" spans="1:64" x14ac:dyDescent="0.2">
      <c r="A38" s="94" t="s">
        <v>117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107"/>
      <c r="V38" s="108"/>
      <c r="W38" s="108"/>
      <c r="X38" s="108"/>
      <c r="Y38" s="108"/>
      <c r="Z38" s="108"/>
      <c r="AA38" s="108"/>
      <c r="AB38" s="109"/>
      <c r="AC38" s="107"/>
      <c r="AD38" s="108"/>
      <c r="AE38" s="108"/>
      <c r="AF38" s="108"/>
      <c r="AG38" s="108"/>
      <c r="AH38" s="108"/>
      <c r="AI38" s="108"/>
      <c r="AJ38" s="109"/>
      <c r="AK38" s="107"/>
      <c r="AL38" s="108"/>
      <c r="AM38" s="108"/>
      <c r="AN38" s="108"/>
      <c r="AO38" s="108"/>
      <c r="AP38" s="108"/>
      <c r="AQ38" s="108"/>
      <c r="AR38" s="108"/>
      <c r="AS38" s="109"/>
      <c r="AT38" s="95"/>
      <c r="AU38" s="96"/>
      <c r="AV38" s="96"/>
      <c r="AW38" s="96"/>
      <c r="AX38" s="96"/>
      <c r="AY38" s="96"/>
      <c r="AZ38" s="96"/>
      <c r="BA38" s="96"/>
      <c r="BB38" s="96"/>
      <c r="BC38" s="97"/>
      <c r="BD38" s="95"/>
      <c r="BE38" s="96"/>
      <c r="BF38" s="96"/>
      <c r="BG38" s="96"/>
      <c r="BH38" s="96"/>
      <c r="BI38" s="96"/>
      <c r="BJ38" s="96"/>
      <c r="BK38" s="96"/>
      <c r="BL38" s="97"/>
    </row>
    <row r="39" spans="1:64" x14ac:dyDescent="0.2">
      <c r="A39" s="94" t="s">
        <v>118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107"/>
      <c r="V39" s="108"/>
      <c r="W39" s="108"/>
      <c r="X39" s="108"/>
      <c r="Y39" s="108"/>
      <c r="Z39" s="108"/>
      <c r="AA39" s="108"/>
      <c r="AB39" s="109"/>
      <c r="AC39" s="107"/>
      <c r="AD39" s="108"/>
      <c r="AE39" s="108"/>
      <c r="AF39" s="108"/>
      <c r="AG39" s="108"/>
      <c r="AH39" s="108"/>
      <c r="AI39" s="108"/>
      <c r="AJ39" s="109"/>
      <c r="AK39" s="107"/>
      <c r="AL39" s="108"/>
      <c r="AM39" s="108"/>
      <c r="AN39" s="108"/>
      <c r="AO39" s="108"/>
      <c r="AP39" s="108"/>
      <c r="AQ39" s="108"/>
      <c r="AR39" s="108"/>
      <c r="AS39" s="109"/>
      <c r="AT39" s="95"/>
      <c r="AU39" s="96"/>
      <c r="AV39" s="96"/>
      <c r="AW39" s="96"/>
      <c r="AX39" s="96"/>
      <c r="AY39" s="96"/>
      <c r="AZ39" s="96"/>
      <c r="BA39" s="96"/>
      <c r="BB39" s="96"/>
      <c r="BC39" s="97"/>
      <c r="BD39" s="95"/>
      <c r="BE39" s="96"/>
      <c r="BF39" s="96"/>
      <c r="BG39" s="96"/>
      <c r="BH39" s="96"/>
      <c r="BI39" s="96"/>
      <c r="BJ39" s="96"/>
      <c r="BK39" s="96"/>
      <c r="BL39" s="97"/>
    </row>
    <row r="40" spans="1:64" x14ac:dyDescent="0.2">
      <c r="A40" s="94" t="s">
        <v>119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107"/>
      <c r="V40" s="108"/>
      <c r="W40" s="108"/>
      <c r="X40" s="108"/>
      <c r="Y40" s="108"/>
      <c r="Z40" s="108"/>
      <c r="AA40" s="108"/>
      <c r="AB40" s="109"/>
      <c r="AC40" s="107"/>
      <c r="AD40" s="108"/>
      <c r="AE40" s="108"/>
      <c r="AF40" s="108"/>
      <c r="AG40" s="108"/>
      <c r="AH40" s="108"/>
      <c r="AI40" s="108"/>
      <c r="AJ40" s="109"/>
      <c r="AK40" s="107"/>
      <c r="AL40" s="108"/>
      <c r="AM40" s="108"/>
      <c r="AN40" s="108"/>
      <c r="AO40" s="108"/>
      <c r="AP40" s="108"/>
      <c r="AQ40" s="108"/>
      <c r="AR40" s="108"/>
      <c r="AS40" s="109"/>
      <c r="AT40" s="95"/>
      <c r="AU40" s="96"/>
      <c r="AV40" s="96"/>
      <c r="AW40" s="96"/>
      <c r="AX40" s="96"/>
      <c r="AY40" s="96"/>
      <c r="AZ40" s="96"/>
      <c r="BA40" s="96"/>
      <c r="BB40" s="96"/>
      <c r="BC40" s="97"/>
      <c r="BD40" s="95"/>
      <c r="BE40" s="96"/>
      <c r="BF40" s="96"/>
      <c r="BG40" s="96"/>
      <c r="BH40" s="96"/>
      <c r="BI40" s="96"/>
      <c r="BJ40" s="96"/>
      <c r="BK40" s="96"/>
      <c r="BL40" s="97"/>
    </row>
    <row r="41" spans="1:64" x14ac:dyDescent="0.2">
      <c r="A41" s="98" t="s">
        <v>120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110"/>
      <c r="V41" s="111"/>
      <c r="W41" s="111"/>
      <c r="X41" s="111"/>
      <c r="Y41" s="111"/>
      <c r="Z41" s="111"/>
      <c r="AA41" s="111"/>
      <c r="AB41" s="112"/>
      <c r="AC41" s="110"/>
      <c r="AD41" s="111"/>
      <c r="AE41" s="111"/>
      <c r="AF41" s="111"/>
      <c r="AG41" s="111"/>
      <c r="AH41" s="111"/>
      <c r="AI41" s="111"/>
      <c r="AJ41" s="112"/>
      <c r="AK41" s="110"/>
      <c r="AL41" s="111"/>
      <c r="AM41" s="111"/>
      <c r="AN41" s="111"/>
      <c r="AO41" s="111"/>
      <c r="AP41" s="111"/>
      <c r="AQ41" s="111"/>
      <c r="AR41" s="111"/>
      <c r="AS41" s="112"/>
      <c r="AT41" s="99"/>
      <c r="AU41" s="100"/>
      <c r="AV41" s="100"/>
      <c r="AW41" s="100"/>
      <c r="AX41" s="100"/>
      <c r="AY41" s="100"/>
      <c r="AZ41" s="100"/>
      <c r="BA41" s="100"/>
      <c r="BB41" s="100"/>
      <c r="BC41" s="101"/>
      <c r="BD41" s="99"/>
      <c r="BE41" s="100"/>
      <c r="BF41" s="100"/>
      <c r="BG41" s="100"/>
      <c r="BH41" s="100"/>
      <c r="BI41" s="100"/>
      <c r="BJ41" s="100"/>
      <c r="BK41" s="100"/>
      <c r="BL41" s="101"/>
    </row>
    <row r="42" spans="1:64" x14ac:dyDescent="0.2">
      <c r="A42" s="90" t="s">
        <v>121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104">
        <v>21</v>
      </c>
      <c r="V42" s="105"/>
      <c r="W42" s="105"/>
      <c r="X42" s="105"/>
      <c r="Y42" s="105"/>
      <c r="Z42" s="105"/>
      <c r="AA42" s="105"/>
      <c r="AB42" s="106"/>
      <c r="AC42" s="104">
        <v>21</v>
      </c>
      <c r="AD42" s="105"/>
      <c r="AE42" s="105"/>
      <c r="AF42" s="105"/>
      <c r="AG42" s="105"/>
      <c r="AH42" s="105"/>
      <c r="AI42" s="105"/>
      <c r="AJ42" s="106"/>
      <c r="AK42" s="104">
        <v>100</v>
      </c>
      <c r="AL42" s="105"/>
      <c r="AM42" s="105"/>
      <c r="AN42" s="105"/>
      <c r="AO42" s="105"/>
      <c r="AP42" s="105"/>
      <c r="AQ42" s="105"/>
      <c r="AR42" s="105"/>
      <c r="AS42" s="106"/>
      <c r="AT42" s="91" t="s">
        <v>92</v>
      </c>
      <c r="AU42" s="92"/>
      <c r="AV42" s="92"/>
      <c r="AW42" s="92"/>
      <c r="AX42" s="92"/>
      <c r="AY42" s="92"/>
      <c r="AZ42" s="92"/>
      <c r="BA42" s="92"/>
      <c r="BB42" s="92"/>
      <c r="BC42" s="93"/>
      <c r="BD42" s="91" t="s">
        <v>92</v>
      </c>
      <c r="BE42" s="92"/>
      <c r="BF42" s="92"/>
      <c r="BG42" s="92"/>
      <c r="BH42" s="92"/>
      <c r="BI42" s="92"/>
      <c r="BJ42" s="92"/>
      <c r="BK42" s="92"/>
      <c r="BL42" s="93"/>
    </row>
    <row r="43" spans="1:64" x14ac:dyDescent="0.2">
      <c r="A43" s="94" t="s">
        <v>122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107"/>
      <c r="V43" s="108"/>
      <c r="W43" s="108"/>
      <c r="X43" s="108"/>
      <c r="Y43" s="108"/>
      <c r="Z43" s="108"/>
      <c r="AA43" s="108"/>
      <c r="AB43" s="109"/>
      <c r="AC43" s="107"/>
      <c r="AD43" s="108"/>
      <c r="AE43" s="108"/>
      <c r="AF43" s="108"/>
      <c r="AG43" s="108"/>
      <c r="AH43" s="108"/>
      <c r="AI43" s="108"/>
      <c r="AJ43" s="109"/>
      <c r="AK43" s="107"/>
      <c r="AL43" s="108"/>
      <c r="AM43" s="108"/>
      <c r="AN43" s="108"/>
      <c r="AO43" s="108"/>
      <c r="AP43" s="108"/>
      <c r="AQ43" s="108"/>
      <c r="AR43" s="108"/>
      <c r="AS43" s="109"/>
      <c r="AT43" s="95"/>
      <c r="AU43" s="96"/>
      <c r="AV43" s="96"/>
      <c r="AW43" s="96"/>
      <c r="AX43" s="96"/>
      <c r="AY43" s="96"/>
      <c r="AZ43" s="96"/>
      <c r="BA43" s="96"/>
      <c r="BB43" s="96"/>
      <c r="BC43" s="97"/>
      <c r="BD43" s="95"/>
      <c r="BE43" s="96"/>
      <c r="BF43" s="96"/>
      <c r="BG43" s="96"/>
      <c r="BH43" s="96"/>
      <c r="BI43" s="96"/>
      <c r="BJ43" s="96"/>
      <c r="BK43" s="96"/>
      <c r="BL43" s="97"/>
    </row>
    <row r="44" spans="1:64" x14ac:dyDescent="0.2">
      <c r="A44" s="98" t="s">
        <v>115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110"/>
      <c r="V44" s="111"/>
      <c r="W44" s="111"/>
      <c r="X44" s="111"/>
      <c r="Y44" s="111"/>
      <c r="Z44" s="111"/>
      <c r="AA44" s="111"/>
      <c r="AB44" s="112"/>
      <c r="AC44" s="110"/>
      <c r="AD44" s="111"/>
      <c r="AE44" s="111"/>
      <c r="AF44" s="111"/>
      <c r="AG44" s="111"/>
      <c r="AH44" s="111"/>
      <c r="AI44" s="111"/>
      <c r="AJ44" s="112"/>
      <c r="AK44" s="110"/>
      <c r="AL44" s="111"/>
      <c r="AM44" s="111"/>
      <c r="AN44" s="111"/>
      <c r="AO44" s="111"/>
      <c r="AP44" s="111"/>
      <c r="AQ44" s="111"/>
      <c r="AR44" s="111"/>
      <c r="AS44" s="112"/>
      <c r="AT44" s="99"/>
      <c r="AU44" s="100"/>
      <c r="AV44" s="100"/>
      <c r="AW44" s="100"/>
      <c r="AX44" s="100"/>
      <c r="AY44" s="100"/>
      <c r="AZ44" s="100"/>
      <c r="BA44" s="100"/>
      <c r="BB44" s="100"/>
      <c r="BC44" s="101"/>
      <c r="BD44" s="99"/>
      <c r="BE44" s="100"/>
      <c r="BF44" s="100"/>
      <c r="BG44" s="100"/>
      <c r="BH44" s="100"/>
      <c r="BI44" s="100"/>
      <c r="BJ44" s="100"/>
      <c r="BK44" s="100"/>
      <c r="BL44" s="101"/>
    </row>
    <row r="45" spans="1:64" x14ac:dyDescent="0.2">
      <c r="A45" s="90" t="s">
        <v>123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104">
        <v>0</v>
      </c>
      <c r="V45" s="105"/>
      <c r="W45" s="105"/>
      <c r="X45" s="105"/>
      <c r="Y45" s="105"/>
      <c r="Z45" s="105"/>
      <c r="AA45" s="105"/>
      <c r="AB45" s="106"/>
      <c r="AC45" s="104">
        <v>0</v>
      </c>
      <c r="AD45" s="105"/>
      <c r="AE45" s="105"/>
      <c r="AF45" s="105"/>
      <c r="AG45" s="105"/>
      <c r="AH45" s="105"/>
      <c r="AI45" s="105"/>
      <c r="AJ45" s="106"/>
      <c r="AK45" s="104">
        <v>100</v>
      </c>
      <c r="AL45" s="105"/>
      <c r="AM45" s="105"/>
      <c r="AN45" s="105"/>
      <c r="AO45" s="105"/>
      <c r="AP45" s="105"/>
      <c r="AQ45" s="105"/>
      <c r="AR45" s="105"/>
      <c r="AS45" s="106"/>
      <c r="AT45" s="91" t="s">
        <v>92</v>
      </c>
      <c r="AU45" s="92"/>
      <c r="AV45" s="92"/>
      <c r="AW45" s="92"/>
      <c r="AX45" s="92"/>
      <c r="AY45" s="92"/>
      <c r="AZ45" s="92"/>
      <c r="BA45" s="92"/>
      <c r="BB45" s="92"/>
      <c r="BC45" s="93"/>
      <c r="BD45" s="91" t="s">
        <v>92</v>
      </c>
      <c r="BE45" s="92"/>
      <c r="BF45" s="92"/>
      <c r="BG45" s="92"/>
      <c r="BH45" s="92"/>
      <c r="BI45" s="92"/>
      <c r="BJ45" s="92"/>
      <c r="BK45" s="92"/>
      <c r="BL45" s="93"/>
    </row>
    <row r="46" spans="1:64" x14ac:dyDescent="0.2">
      <c r="A46" s="94" t="s">
        <v>124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107"/>
      <c r="V46" s="108"/>
      <c r="W46" s="108"/>
      <c r="X46" s="108"/>
      <c r="Y46" s="108"/>
      <c r="Z46" s="108"/>
      <c r="AA46" s="108"/>
      <c r="AB46" s="109"/>
      <c r="AC46" s="107"/>
      <c r="AD46" s="108"/>
      <c r="AE46" s="108"/>
      <c r="AF46" s="108"/>
      <c r="AG46" s="108"/>
      <c r="AH46" s="108"/>
      <c r="AI46" s="108"/>
      <c r="AJ46" s="109"/>
      <c r="AK46" s="107"/>
      <c r="AL46" s="108"/>
      <c r="AM46" s="108"/>
      <c r="AN46" s="108"/>
      <c r="AO46" s="108"/>
      <c r="AP46" s="108"/>
      <c r="AQ46" s="108"/>
      <c r="AR46" s="108"/>
      <c r="AS46" s="109"/>
      <c r="AT46" s="95"/>
      <c r="AU46" s="96"/>
      <c r="AV46" s="96"/>
      <c r="AW46" s="96"/>
      <c r="AX46" s="96"/>
      <c r="AY46" s="96"/>
      <c r="AZ46" s="96"/>
      <c r="BA46" s="96"/>
      <c r="BB46" s="96"/>
      <c r="BC46" s="97"/>
      <c r="BD46" s="95"/>
      <c r="BE46" s="96"/>
      <c r="BF46" s="96"/>
      <c r="BG46" s="96"/>
      <c r="BH46" s="96"/>
      <c r="BI46" s="96"/>
      <c r="BJ46" s="96"/>
      <c r="BK46" s="96"/>
      <c r="BL46" s="97"/>
    </row>
    <row r="47" spans="1:64" x14ac:dyDescent="0.2">
      <c r="A47" s="94" t="s">
        <v>125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107"/>
      <c r="V47" s="108"/>
      <c r="W47" s="108"/>
      <c r="X47" s="108"/>
      <c r="Y47" s="108"/>
      <c r="Z47" s="108"/>
      <c r="AA47" s="108"/>
      <c r="AB47" s="109"/>
      <c r="AC47" s="107"/>
      <c r="AD47" s="108"/>
      <c r="AE47" s="108"/>
      <c r="AF47" s="108"/>
      <c r="AG47" s="108"/>
      <c r="AH47" s="108"/>
      <c r="AI47" s="108"/>
      <c r="AJ47" s="109"/>
      <c r="AK47" s="107"/>
      <c r="AL47" s="108"/>
      <c r="AM47" s="108"/>
      <c r="AN47" s="108"/>
      <c r="AO47" s="108"/>
      <c r="AP47" s="108"/>
      <c r="AQ47" s="108"/>
      <c r="AR47" s="108"/>
      <c r="AS47" s="109"/>
      <c r="AT47" s="95"/>
      <c r="AU47" s="96"/>
      <c r="AV47" s="96"/>
      <c r="AW47" s="96"/>
      <c r="AX47" s="96"/>
      <c r="AY47" s="96"/>
      <c r="AZ47" s="96"/>
      <c r="BA47" s="96"/>
      <c r="BB47" s="96"/>
      <c r="BC47" s="97"/>
      <c r="BD47" s="95"/>
      <c r="BE47" s="96"/>
      <c r="BF47" s="96"/>
      <c r="BG47" s="96"/>
      <c r="BH47" s="96"/>
      <c r="BI47" s="96"/>
      <c r="BJ47" s="96"/>
      <c r="BK47" s="96"/>
      <c r="BL47" s="97"/>
    </row>
    <row r="48" spans="1:64" x14ac:dyDescent="0.2">
      <c r="A48" s="94" t="s">
        <v>126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107"/>
      <c r="V48" s="108"/>
      <c r="W48" s="108"/>
      <c r="X48" s="108"/>
      <c r="Y48" s="108"/>
      <c r="Z48" s="108"/>
      <c r="AA48" s="108"/>
      <c r="AB48" s="109"/>
      <c r="AC48" s="107"/>
      <c r="AD48" s="108"/>
      <c r="AE48" s="108"/>
      <c r="AF48" s="108"/>
      <c r="AG48" s="108"/>
      <c r="AH48" s="108"/>
      <c r="AI48" s="108"/>
      <c r="AJ48" s="109"/>
      <c r="AK48" s="107"/>
      <c r="AL48" s="108"/>
      <c r="AM48" s="108"/>
      <c r="AN48" s="108"/>
      <c r="AO48" s="108"/>
      <c r="AP48" s="108"/>
      <c r="AQ48" s="108"/>
      <c r="AR48" s="108"/>
      <c r="AS48" s="109"/>
      <c r="AT48" s="95"/>
      <c r="AU48" s="96"/>
      <c r="AV48" s="96"/>
      <c r="AW48" s="96"/>
      <c r="AX48" s="96"/>
      <c r="AY48" s="96"/>
      <c r="AZ48" s="96"/>
      <c r="BA48" s="96"/>
      <c r="BB48" s="96"/>
      <c r="BC48" s="97"/>
      <c r="BD48" s="95"/>
      <c r="BE48" s="96"/>
      <c r="BF48" s="96"/>
      <c r="BG48" s="96"/>
      <c r="BH48" s="96"/>
      <c r="BI48" s="96"/>
      <c r="BJ48" s="96"/>
      <c r="BK48" s="96"/>
      <c r="BL48" s="97"/>
    </row>
    <row r="49" spans="1:64" x14ac:dyDescent="0.2">
      <c r="A49" s="98" t="s">
        <v>127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110"/>
      <c r="V49" s="111"/>
      <c r="W49" s="111"/>
      <c r="X49" s="111"/>
      <c r="Y49" s="111"/>
      <c r="Z49" s="111"/>
      <c r="AA49" s="111"/>
      <c r="AB49" s="112"/>
      <c r="AC49" s="110"/>
      <c r="AD49" s="111"/>
      <c r="AE49" s="111"/>
      <c r="AF49" s="111"/>
      <c r="AG49" s="111"/>
      <c r="AH49" s="111"/>
      <c r="AI49" s="111"/>
      <c r="AJ49" s="112"/>
      <c r="AK49" s="110"/>
      <c r="AL49" s="111"/>
      <c r="AM49" s="111"/>
      <c r="AN49" s="111"/>
      <c r="AO49" s="111"/>
      <c r="AP49" s="111"/>
      <c r="AQ49" s="111"/>
      <c r="AR49" s="111"/>
      <c r="AS49" s="112"/>
      <c r="AT49" s="99"/>
      <c r="AU49" s="100"/>
      <c r="AV49" s="100"/>
      <c r="AW49" s="100"/>
      <c r="AX49" s="100"/>
      <c r="AY49" s="100"/>
      <c r="AZ49" s="100"/>
      <c r="BA49" s="100"/>
      <c r="BB49" s="100"/>
      <c r="BC49" s="101"/>
      <c r="BD49" s="99"/>
      <c r="BE49" s="100"/>
      <c r="BF49" s="100"/>
      <c r="BG49" s="100"/>
      <c r="BH49" s="100"/>
      <c r="BI49" s="100"/>
      <c r="BJ49" s="100"/>
      <c r="BK49" s="100"/>
      <c r="BL49" s="101"/>
    </row>
    <row r="50" spans="1:64" x14ac:dyDescent="0.2">
      <c r="A50" s="90" t="s">
        <v>128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1" t="s">
        <v>92</v>
      </c>
      <c r="V50" s="92"/>
      <c r="W50" s="92"/>
      <c r="X50" s="92"/>
      <c r="Y50" s="92"/>
      <c r="Z50" s="92"/>
      <c r="AA50" s="92"/>
      <c r="AB50" s="93"/>
      <c r="AC50" s="91" t="s">
        <v>92</v>
      </c>
      <c r="AD50" s="92"/>
      <c r="AE50" s="92"/>
      <c r="AF50" s="92"/>
      <c r="AG50" s="92"/>
      <c r="AH50" s="92"/>
      <c r="AI50" s="92"/>
      <c r="AJ50" s="93"/>
      <c r="AK50" s="91" t="s">
        <v>92</v>
      </c>
      <c r="AL50" s="92"/>
      <c r="AM50" s="92"/>
      <c r="AN50" s="92"/>
      <c r="AO50" s="92"/>
      <c r="AP50" s="92"/>
      <c r="AQ50" s="92"/>
      <c r="AR50" s="92"/>
      <c r="AS50" s="93"/>
      <c r="AT50" s="91" t="s">
        <v>92</v>
      </c>
      <c r="AU50" s="92"/>
      <c r="AV50" s="92"/>
      <c r="AW50" s="92"/>
      <c r="AX50" s="92"/>
      <c r="AY50" s="92"/>
      <c r="AZ50" s="92"/>
      <c r="BA50" s="92"/>
      <c r="BB50" s="92"/>
      <c r="BC50" s="93"/>
      <c r="BD50" s="91">
        <v>2</v>
      </c>
      <c r="BE50" s="92"/>
      <c r="BF50" s="92"/>
      <c r="BG50" s="92"/>
      <c r="BH50" s="92"/>
      <c r="BI50" s="92"/>
      <c r="BJ50" s="92"/>
      <c r="BK50" s="92"/>
      <c r="BL50" s="93"/>
    </row>
    <row r="51" spans="1:64" x14ac:dyDescent="0.2">
      <c r="A51" s="94" t="s">
        <v>129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5"/>
      <c r="V51" s="96"/>
      <c r="W51" s="96"/>
      <c r="X51" s="96"/>
      <c r="Y51" s="96"/>
      <c r="Z51" s="96"/>
      <c r="AA51" s="96"/>
      <c r="AB51" s="97"/>
      <c r="AC51" s="95"/>
      <c r="AD51" s="96"/>
      <c r="AE51" s="96"/>
      <c r="AF51" s="96"/>
      <c r="AG51" s="96"/>
      <c r="AH51" s="96"/>
      <c r="AI51" s="96"/>
      <c r="AJ51" s="97"/>
      <c r="AK51" s="95"/>
      <c r="AL51" s="96"/>
      <c r="AM51" s="96"/>
      <c r="AN51" s="96"/>
      <c r="AO51" s="96"/>
      <c r="AP51" s="96"/>
      <c r="AQ51" s="96"/>
      <c r="AR51" s="96"/>
      <c r="AS51" s="97"/>
      <c r="AT51" s="95"/>
      <c r="AU51" s="96"/>
      <c r="AV51" s="96"/>
      <c r="AW51" s="96"/>
      <c r="AX51" s="96"/>
      <c r="AY51" s="96"/>
      <c r="AZ51" s="96"/>
      <c r="BA51" s="96"/>
      <c r="BB51" s="96"/>
      <c r="BC51" s="97"/>
      <c r="BD51" s="95"/>
      <c r="BE51" s="96"/>
      <c r="BF51" s="96"/>
      <c r="BG51" s="96"/>
      <c r="BH51" s="96"/>
      <c r="BI51" s="96"/>
      <c r="BJ51" s="96"/>
      <c r="BK51" s="96"/>
      <c r="BL51" s="97"/>
    </row>
    <row r="52" spans="1:64" x14ac:dyDescent="0.2">
      <c r="A52" s="94" t="s">
        <v>130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5"/>
      <c r="V52" s="96"/>
      <c r="W52" s="96"/>
      <c r="X52" s="96"/>
      <c r="Y52" s="96"/>
      <c r="Z52" s="96"/>
      <c r="AA52" s="96"/>
      <c r="AB52" s="97"/>
      <c r="AC52" s="95"/>
      <c r="AD52" s="96"/>
      <c r="AE52" s="96"/>
      <c r="AF52" s="96"/>
      <c r="AG52" s="96"/>
      <c r="AH52" s="96"/>
      <c r="AI52" s="96"/>
      <c r="AJ52" s="97"/>
      <c r="AK52" s="95"/>
      <c r="AL52" s="96"/>
      <c r="AM52" s="96"/>
      <c r="AN52" s="96"/>
      <c r="AO52" s="96"/>
      <c r="AP52" s="96"/>
      <c r="AQ52" s="96"/>
      <c r="AR52" s="96"/>
      <c r="AS52" s="97"/>
      <c r="AT52" s="95"/>
      <c r="AU52" s="96"/>
      <c r="AV52" s="96"/>
      <c r="AW52" s="96"/>
      <c r="AX52" s="96"/>
      <c r="AY52" s="96"/>
      <c r="AZ52" s="96"/>
      <c r="BA52" s="96"/>
      <c r="BB52" s="96"/>
      <c r="BC52" s="97"/>
      <c r="BD52" s="95"/>
      <c r="BE52" s="96"/>
      <c r="BF52" s="96"/>
      <c r="BG52" s="96"/>
      <c r="BH52" s="96"/>
      <c r="BI52" s="96"/>
      <c r="BJ52" s="96"/>
      <c r="BK52" s="96"/>
      <c r="BL52" s="97"/>
    </row>
    <row r="53" spans="1:64" x14ac:dyDescent="0.2">
      <c r="A53" s="94" t="s">
        <v>131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5"/>
      <c r="V53" s="96"/>
      <c r="W53" s="96"/>
      <c r="X53" s="96"/>
      <c r="Y53" s="96"/>
      <c r="Z53" s="96"/>
      <c r="AA53" s="96"/>
      <c r="AB53" s="97"/>
      <c r="AC53" s="95"/>
      <c r="AD53" s="96"/>
      <c r="AE53" s="96"/>
      <c r="AF53" s="96"/>
      <c r="AG53" s="96"/>
      <c r="AH53" s="96"/>
      <c r="AI53" s="96"/>
      <c r="AJ53" s="97"/>
      <c r="AK53" s="95"/>
      <c r="AL53" s="96"/>
      <c r="AM53" s="96"/>
      <c r="AN53" s="96"/>
      <c r="AO53" s="96"/>
      <c r="AP53" s="96"/>
      <c r="AQ53" s="96"/>
      <c r="AR53" s="96"/>
      <c r="AS53" s="97"/>
      <c r="AT53" s="95"/>
      <c r="AU53" s="96"/>
      <c r="AV53" s="96"/>
      <c r="AW53" s="96"/>
      <c r="AX53" s="96"/>
      <c r="AY53" s="96"/>
      <c r="AZ53" s="96"/>
      <c r="BA53" s="96"/>
      <c r="BB53" s="96"/>
      <c r="BC53" s="97"/>
      <c r="BD53" s="95"/>
      <c r="BE53" s="96"/>
      <c r="BF53" s="96"/>
      <c r="BG53" s="96"/>
      <c r="BH53" s="96"/>
      <c r="BI53" s="96"/>
      <c r="BJ53" s="96"/>
      <c r="BK53" s="96"/>
      <c r="BL53" s="97"/>
    </row>
    <row r="54" spans="1:64" x14ac:dyDescent="0.2">
      <c r="A54" s="98" t="s">
        <v>132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9"/>
      <c r="V54" s="100"/>
      <c r="W54" s="100"/>
      <c r="X54" s="100"/>
      <c r="Y54" s="100"/>
      <c r="Z54" s="100"/>
      <c r="AA54" s="100"/>
      <c r="AB54" s="101"/>
      <c r="AC54" s="99"/>
      <c r="AD54" s="100"/>
      <c r="AE54" s="100"/>
      <c r="AF54" s="100"/>
      <c r="AG54" s="100"/>
      <c r="AH54" s="100"/>
      <c r="AI54" s="100"/>
      <c r="AJ54" s="101"/>
      <c r="AK54" s="99"/>
      <c r="AL54" s="100"/>
      <c r="AM54" s="100"/>
      <c r="AN54" s="100"/>
      <c r="AO54" s="100"/>
      <c r="AP54" s="100"/>
      <c r="AQ54" s="100"/>
      <c r="AR54" s="100"/>
      <c r="AS54" s="101"/>
      <c r="AT54" s="99"/>
      <c r="AU54" s="100"/>
      <c r="AV54" s="100"/>
      <c r="AW54" s="100"/>
      <c r="AX54" s="100"/>
      <c r="AY54" s="100"/>
      <c r="AZ54" s="100"/>
      <c r="BA54" s="100"/>
      <c r="BB54" s="100"/>
      <c r="BC54" s="101"/>
      <c r="BD54" s="99"/>
      <c r="BE54" s="100"/>
      <c r="BF54" s="100"/>
      <c r="BG54" s="100"/>
      <c r="BH54" s="100"/>
      <c r="BI54" s="100"/>
      <c r="BJ54" s="100"/>
      <c r="BK54" s="100"/>
      <c r="BL54" s="101"/>
    </row>
    <row r="55" spans="1:64" x14ac:dyDescent="0.2">
      <c r="A55" s="102" t="s">
        <v>97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</row>
    <row r="56" spans="1:64" x14ac:dyDescent="0.2">
      <c r="A56" s="90" t="s">
        <v>133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104">
        <v>1</v>
      </c>
      <c r="V56" s="105"/>
      <c r="W56" s="105"/>
      <c r="X56" s="105"/>
      <c r="Y56" s="105"/>
      <c r="Z56" s="105"/>
      <c r="AA56" s="105"/>
      <c r="AB56" s="106"/>
      <c r="AC56" s="104">
        <v>1</v>
      </c>
      <c r="AD56" s="105"/>
      <c r="AE56" s="105"/>
      <c r="AF56" s="105"/>
      <c r="AG56" s="105"/>
      <c r="AH56" s="105"/>
      <c r="AI56" s="105"/>
      <c r="AJ56" s="106"/>
      <c r="AK56" s="104">
        <v>100</v>
      </c>
      <c r="AL56" s="105"/>
      <c r="AM56" s="105"/>
      <c r="AN56" s="105"/>
      <c r="AO56" s="105"/>
      <c r="AP56" s="105"/>
      <c r="AQ56" s="105"/>
      <c r="AR56" s="105"/>
      <c r="AS56" s="106"/>
      <c r="AT56" s="91" t="s">
        <v>99</v>
      </c>
      <c r="AU56" s="92"/>
      <c r="AV56" s="92"/>
      <c r="AW56" s="92"/>
      <c r="AX56" s="92"/>
      <c r="AY56" s="92"/>
      <c r="AZ56" s="92"/>
      <c r="BA56" s="92"/>
      <c r="BB56" s="92"/>
      <c r="BC56" s="93"/>
      <c r="BD56" s="91">
        <v>2</v>
      </c>
      <c r="BE56" s="92"/>
      <c r="BF56" s="92"/>
      <c r="BG56" s="92"/>
      <c r="BH56" s="92"/>
      <c r="BI56" s="92"/>
      <c r="BJ56" s="92"/>
      <c r="BK56" s="92"/>
      <c r="BL56" s="93"/>
    </row>
    <row r="57" spans="1:64" x14ac:dyDescent="0.2">
      <c r="A57" s="94" t="s">
        <v>134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107"/>
      <c r="V57" s="108"/>
      <c r="W57" s="108"/>
      <c r="X57" s="108"/>
      <c r="Y57" s="108"/>
      <c r="Z57" s="108"/>
      <c r="AA57" s="108"/>
      <c r="AB57" s="109"/>
      <c r="AC57" s="107"/>
      <c r="AD57" s="108"/>
      <c r="AE57" s="108"/>
      <c r="AF57" s="108"/>
      <c r="AG57" s="108"/>
      <c r="AH57" s="108"/>
      <c r="AI57" s="108"/>
      <c r="AJ57" s="109"/>
      <c r="AK57" s="107"/>
      <c r="AL57" s="108"/>
      <c r="AM57" s="108"/>
      <c r="AN57" s="108"/>
      <c r="AO57" s="108"/>
      <c r="AP57" s="108"/>
      <c r="AQ57" s="108"/>
      <c r="AR57" s="108"/>
      <c r="AS57" s="109"/>
      <c r="AT57" s="95"/>
      <c r="AU57" s="96"/>
      <c r="AV57" s="96"/>
      <c r="AW57" s="96"/>
      <c r="AX57" s="96"/>
      <c r="AY57" s="96"/>
      <c r="AZ57" s="96"/>
      <c r="BA57" s="96"/>
      <c r="BB57" s="96"/>
      <c r="BC57" s="97"/>
      <c r="BD57" s="95"/>
      <c r="BE57" s="96"/>
      <c r="BF57" s="96"/>
      <c r="BG57" s="96"/>
      <c r="BH57" s="96"/>
      <c r="BI57" s="96"/>
      <c r="BJ57" s="96"/>
      <c r="BK57" s="96"/>
      <c r="BL57" s="97"/>
    </row>
    <row r="58" spans="1:64" x14ac:dyDescent="0.2">
      <c r="A58" s="94" t="s">
        <v>135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107"/>
      <c r="V58" s="108"/>
      <c r="W58" s="108"/>
      <c r="X58" s="108"/>
      <c r="Y58" s="108"/>
      <c r="Z58" s="108"/>
      <c r="AA58" s="108"/>
      <c r="AB58" s="109"/>
      <c r="AC58" s="107"/>
      <c r="AD58" s="108"/>
      <c r="AE58" s="108"/>
      <c r="AF58" s="108"/>
      <c r="AG58" s="108"/>
      <c r="AH58" s="108"/>
      <c r="AI58" s="108"/>
      <c r="AJ58" s="109"/>
      <c r="AK58" s="107"/>
      <c r="AL58" s="108"/>
      <c r="AM58" s="108"/>
      <c r="AN58" s="108"/>
      <c r="AO58" s="108"/>
      <c r="AP58" s="108"/>
      <c r="AQ58" s="108"/>
      <c r="AR58" s="108"/>
      <c r="AS58" s="109"/>
      <c r="AT58" s="95"/>
      <c r="AU58" s="96"/>
      <c r="AV58" s="96"/>
      <c r="AW58" s="96"/>
      <c r="AX58" s="96"/>
      <c r="AY58" s="96"/>
      <c r="AZ58" s="96"/>
      <c r="BA58" s="96"/>
      <c r="BB58" s="96"/>
      <c r="BC58" s="97"/>
      <c r="BD58" s="95"/>
      <c r="BE58" s="96"/>
      <c r="BF58" s="96"/>
      <c r="BG58" s="96"/>
      <c r="BH58" s="96"/>
      <c r="BI58" s="96"/>
      <c r="BJ58" s="96"/>
      <c r="BK58" s="96"/>
      <c r="BL58" s="97"/>
    </row>
    <row r="59" spans="1:64" x14ac:dyDescent="0.2">
      <c r="A59" s="98" t="s">
        <v>136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110"/>
      <c r="V59" s="111"/>
      <c r="W59" s="111"/>
      <c r="X59" s="111"/>
      <c r="Y59" s="111"/>
      <c r="Z59" s="111"/>
      <c r="AA59" s="111"/>
      <c r="AB59" s="112"/>
      <c r="AC59" s="110"/>
      <c r="AD59" s="111"/>
      <c r="AE59" s="111"/>
      <c r="AF59" s="111"/>
      <c r="AG59" s="111"/>
      <c r="AH59" s="111"/>
      <c r="AI59" s="111"/>
      <c r="AJ59" s="112"/>
      <c r="AK59" s="110"/>
      <c r="AL59" s="111"/>
      <c r="AM59" s="111"/>
      <c r="AN59" s="111"/>
      <c r="AO59" s="111"/>
      <c r="AP59" s="111"/>
      <c r="AQ59" s="111"/>
      <c r="AR59" s="111"/>
      <c r="AS59" s="112"/>
      <c r="AT59" s="99"/>
      <c r="AU59" s="100"/>
      <c r="AV59" s="100"/>
      <c r="AW59" s="100"/>
      <c r="AX59" s="100"/>
      <c r="AY59" s="100"/>
      <c r="AZ59" s="100"/>
      <c r="BA59" s="100"/>
      <c r="BB59" s="100"/>
      <c r="BC59" s="101"/>
      <c r="BD59" s="99"/>
      <c r="BE59" s="100"/>
      <c r="BF59" s="100"/>
      <c r="BG59" s="100"/>
      <c r="BH59" s="100"/>
      <c r="BI59" s="100"/>
      <c r="BJ59" s="100"/>
      <c r="BK59" s="100"/>
      <c r="BL59" s="101"/>
    </row>
    <row r="60" spans="1:64" x14ac:dyDescent="0.2">
      <c r="A60" s="90" t="s">
        <v>137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104">
        <v>0</v>
      </c>
      <c r="V60" s="105"/>
      <c r="W60" s="105"/>
      <c r="X60" s="105"/>
      <c r="Y60" s="105"/>
      <c r="Z60" s="105"/>
      <c r="AA60" s="105"/>
      <c r="AB60" s="106"/>
      <c r="AC60" s="104">
        <v>0</v>
      </c>
      <c r="AD60" s="105"/>
      <c r="AE60" s="105"/>
      <c r="AF60" s="105"/>
      <c r="AG60" s="105"/>
      <c r="AH60" s="105"/>
      <c r="AI60" s="105"/>
      <c r="AJ60" s="106"/>
      <c r="AK60" s="104">
        <v>100</v>
      </c>
      <c r="AL60" s="105"/>
      <c r="AM60" s="105"/>
      <c r="AN60" s="105"/>
      <c r="AO60" s="105"/>
      <c r="AP60" s="105"/>
      <c r="AQ60" s="105"/>
      <c r="AR60" s="105"/>
      <c r="AS60" s="106"/>
      <c r="AT60" s="91" t="s">
        <v>99</v>
      </c>
      <c r="AU60" s="92"/>
      <c r="AV60" s="92"/>
      <c r="AW60" s="92"/>
      <c r="AX60" s="92"/>
      <c r="AY60" s="92"/>
      <c r="AZ60" s="92"/>
      <c r="BA60" s="92"/>
      <c r="BB60" s="92"/>
      <c r="BC60" s="93"/>
      <c r="BD60" s="91">
        <v>2</v>
      </c>
      <c r="BE60" s="92"/>
      <c r="BF60" s="92"/>
      <c r="BG60" s="92"/>
      <c r="BH60" s="92"/>
      <c r="BI60" s="92"/>
      <c r="BJ60" s="92"/>
      <c r="BK60" s="92"/>
      <c r="BL60" s="93"/>
    </row>
    <row r="61" spans="1:64" x14ac:dyDescent="0.2">
      <c r="A61" s="113" t="s">
        <v>138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107"/>
      <c r="V61" s="108"/>
      <c r="W61" s="108"/>
      <c r="X61" s="108"/>
      <c r="Y61" s="108"/>
      <c r="Z61" s="108"/>
      <c r="AA61" s="108"/>
      <c r="AB61" s="109"/>
      <c r="AC61" s="107"/>
      <c r="AD61" s="108"/>
      <c r="AE61" s="108"/>
      <c r="AF61" s="108"/>
      <c r="AG61" s="108"/>
      <c r="AH61" s="108"/>
      <c r="AI61" s="108"/>
      <c r="AJ61" s="109"/>
      <c r="AK61" s="107"/>
      <c r="AL61" s="108"/>
      <c r="AM61" s="108"/>
      <c r="AN61" s="108"/>
      <c r="AO61" s="108"/>
      <c r="AP61" s="108"/>
      <c r="AQ61" s="108"/>
      <c r="AR61" s="108"/>
      <c r="AS61" s="109"/>
      <c r="AT61" s="95"/>
      <c r="AU61" s="96"/>
      <c r="AV61" s="96"/>
      <c r="AW61" s="96"/>
      <c r="AX61" s="96"/>
      <c r="AY61" s="96"/>
      <c r="AZ61" s="96"/>
      <c r="BA61" s="96"/>
      <c r="BB61" s="96"/>
      <c r="BC61" s="97"/>
      <c r="BD61" s="95"/>
      <c r="BE61" s="96"/>
      <c r="BF61" s="96"/>
      <c r="BG61" s="96"/>
      <c r="BH61" s="96"/>
      <c r="BI61" s="96"/>
      <c r="BJ61" s="96"/>
      <c r="BK61" s="96"/>
      <c r="BL61" s="97"/>
    </row>
    <row r="62" spans="1:64" x14ac:dyDescent="0.2">
      <c r="A62" s="94" t="s">
        <v>139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107"/>
      <c r="V62" s="108"/>
      <c r="W62" s="108"/>
      <c r="X62" s="108"/>
      <c r="Y62" s="108"/>
      <c r="Z62" s="108"/>
      <c r="AA62" s="108"/>
      <c r="AB62" s="109"/>
      <c r="AC62" s="107"/>
      <c r="AD62" s="108"/>
      <c r="AE62" s="108"/>
      <c r="AF62" s="108"/>
      <c r="AG62" s="108"/>
      <c r="AH62" s="108"/>
      <c r="AI62" s="108"/>
      <c r="AJ62" s="109"/>
      <c r="AK62" s="107"/>
      <c r="AL62" s="108"/>
      <c r="AM62" s="108"/>
      <c r="AN62" s="108"/>
      <c r="AO62" s="108"/>
      <c r="AP62" s="108"/>
      <c r="AQ62" s="108"/>
      <c r="AR62" s="108"/>
      <c r="AS62" s="109"/>
      <c r="AT62" s="95"/>
      <c r="AU62" s="96"/>
      <c r="AV62" s="96"/>
      <c r="AW62" s="96"/>
      <c r="AX62" s="96"/>
      <c r="AY62" s="96"/>
      <c r="AZ62" s="96"/>
      <c r="BA62" s="96"/>
      <c r="BB62" s="96"/>
      <c r="BC62" s="97"/>
      <c r="BD62" s="95"/>
      <c r="BE62" s="96"/>
      <c r="BF62" s="96"/>
      <c r="BG62" s="96"/>
      <c r="BH62" s="96"/>
      <c r="BI62" s="96"/>
      <c r="BJ62" s="96"/>
      <c r="BK62" s="96"/>
      <c r="BL62" s="97"/>
    </row>
    <row r="63" spans="1:64" x14ac:dyDescent="0.2">
      <c r="A63" s="94" t="s">
        <v>140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107"/>
      <c r="V63" s="108"/>
      <c r="W63" s="108"/>
      <c r="X63" s="108"/>
      <c r="Y63" s="108"/>
      <c r="Z63" s="108"/>
      <c r="AA63" s="108"/>
      <c r="AB63" s="109"/>
      <c r="AC63" s="107"/>
      <c r="AD63" s="108"/>
      <c r="AE63" s="108"/>
      <c r="AF63" s="108"/>
      <c r="AG63" s="108"/>
      <c r="AH63" s="108"/>
      <c r="AI63" s="108"/>
      <c r="AJ63" s="109"/>
      <c r="AK63" s="107"/>
      <c r="AL63" s="108"/>
      <c r="AM63" s="108"/>
      <c r="AN63" s="108"/>
      <c r="AO63" s="108"/>
      <c r="AP63" s="108"/>
      <c r="AQ63" s="108"/>
      <c r="AR63" s="108"/>
      <c r="AS63" s="109"/>
      <c r="AT63" s="95"/>
      <c r="AU63" s="96"/>
      <c r="AV63" s="96"/>
      <c r="AW63" s="96"/>
      <c r="AX63" s="96"/>
      <c r="AY63" s="96"/>
      <c r="AZ63" s="96"/>
      <c r="BA63" s="96"/>
      <c r="BB63" s="96"/>
      <c r="BC63" s="97"/>
      <c r="BD63" s="95"/>
      <c r="BE63" s="96"/>
      <c r="BF63" s="96"/>
      <c r="BG63" s="96"/>
      <c r="BH63" s="96"/>
      <c r="BI63" s="96"/>
      <c r="BJ63" s="96"/>
      <c r="BK63" s="96"/>
      <c r="BL63" s="97"/>
    </row>
    <row r="64" spans="1:64" x14ac:dyDescent="0.2">
      <c r="A64" s="94" t="s">
        <v>141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107"/>
      <c r="V64" s="108"/>
      <c r="W64" s="108"/>
      <c r="X64" s="108"/>
      <c r="Y64" s="108"/>
      <c r="Z64" s="108"/>
      <c r="AA64" s="108"/>
      <c r="AB64" s="109"/>
      <c r="AC64" s="107"/>
      <c r="AD64" s="108"/>
      <c r="AE64" s="108"/>
      <c r="AF64" s="108"/>
      <c r="AG64" s="108"/>
      <c r="AH64" s="108"/>
      <c r="AI64" s="108"/>
      <c r="AJ64" s="109"/>
      <c r="AK64" s="107"/>
      <c r="AL64" s="108"/>
      <c r="AM64" s="108"/>
      <c r="AN64" s="108"/>
      <c r="AO64" s="108"/>
      <c r="AP64" s="108"/>
      <c r="AQ64" s="108"/>
      <c r="AR64" s="108"/>
      <c r="AS64" s="109"/>
      <c r="AT64" s="95"/>
      <c r="AU64" s="96"/>
      <c r="AV64" s="96"/>
      <c r="AW64" s="96"/>
      <c r="AX64" s="96"/>
      <c r="AY64" s="96"/>
      <c r="AZ64" s="96"/>
      <c r="BA64" s="96"/>
      <c r="BB64" s="96"/>
      <c r="BC64" s="97"/>
      <c r="BD64" s="95"/>
      <c r="BE64" s="96"/>
      <c r="BF64" s="96"/>
      <c r="BG64" s="96"/>
      <c r="BH64" s="96"/>
      <c r="BI64" s="96"/>
      <c r="BJ64" s="96"/>
      <c r="BK64" s="96"/>
      <c r="BL64" s="97"/>
    </row>
    <row r="65" spans="1:64" x14ac:dyDescent="0.2">
      <c r="A65" s="98" t="s">
        <v>136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110"/>
      <c r="V65" s="111"/>
      <c r="W65" s="111"/>
      <c r="X65" s="111"/>
      <c r="Y65" s="111"/>
      <c r="Z65" s="111"/>
      <c r="AA65" s="111"/>
      <c r="AB65" s="112"/>
      <c r="AC65" s="110"/>
      <c r="AD65" s="111"/>
      <c r="AE65" s="111"/>
      <c r="AF65" s="111"/>
      <c r="AG65" s="111"/>
      <c r="AH65" s="111"/>
      <c r="AI65" s="111"/>
      <c r="AJ65" s="112"/>
      <c r="AK65" s="110"/>
      <c r="AL65" s="111"/>
      <c r="AM65" s="111"/>
      <c r="AN65" s="111"/>
      <c r="AO65" s="111"/>
      <c r="AP65" s="111"/>
      <c r="AQ65" s="111"/>
      <c r="AR65" s="111"/>
      <c r="AS65" s="112"/>
      <c r="AT65" s="99"/>
      <c r="AU65" s="100"/>
      <c r="AV65" s="100"/>
      <c r="AW65" s="100"/>
      <c r="AX65" s="100"/>
      <c r="AY65" s="100"/>
      <c r="AZ65" s="100"/>
      <c r="BA65" s="100"/>
      <c r="BB65" s="100"/>
      <c r="BC65" s="101"/>
      <c r="BD65" s="99"/>
      <c r="BE65" s="100"/>
      <c r="BF65" s="100"/>
      <c r="BG65" s="100"/>
      <c r="BH65" s="100"/>
      <c r="BI65" s="100"/>
      <c r="BJ65" s="100"/>
      <c r="BK65" s="100"/>
      <c r="BL65" s="101"/>
    </row>
    <row r="66" spans="1:64" x14ac:dyDescent="0.2">
      <c r="A66" s="90" t="s">
        <v>142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104">
        <v>0</v>
      </c>
      <c r="V66" s="105"/>
      <c r="W66" s="105"/>
      <c r="X66" s="105"/>
      <c r="Y66" s="105"/>
      <c r="Z66" s="105"/>
      <c r="AA66" s="105"/>
      <c r="AB66" s="106"/>
      <c r="AC66" s="104">
        <v>0</v>
      </c>
      <c r="AD66" s="105"/>
      <c r="AE66" s="105"/>
      <c r="AF66" s="105"/>
      <c r="AG66" s="105"/>
      <c r="AH66" s="105"/>
      <c r="AI66" s="105"/>
      <c r="AJ66" s="106"/>
      <c r="AK66" s="104">
        <v>100</v>
      </c>
      <c r="AL66" s="105"/>
      <c r="AM66" s="105"/>
      <c r="AN66" s="105"/>
      <c r="AO66" s="105"/>
      <c r="AP66" s="105"/>
      <c r="AQ66" s="105"/>
      <c r="AR66" s="105"/>
      <c r="AS66" s="106"/>
      <c r="AT66" s="91" t="s">
        <v>99</v>
      </c>
      <c r="AU66" s="92"/>
      <c r="AV66" s="92"/>
      <c r="AW66" s="92"/>
      <c r="AX66" s="92"/>
      <c r="AY66" s="92"/>
      <c r="AZ66" s="92"/>
      <c r="BA66" s="92"/>
      <c r="BB66" s="92"/>
      <c r="BC66" s="93"/>
      <c r="BD66" s="91">
        <v>2</v>
      </c>
      <c r="BE66" s="92"/>
      <c r="BF66" s="92"/>
      <c r="BG66" s="92"/>
      <c r="BH66" s="92"/>
      <c r="BI66" s="92"/>
      <c r="BJ66" s="92"/>
      <c r="BK66" s="92"/>
      <c r="BL66" s="93"/>
    </row>
    <row r="67" spans="1:64" x14ac:dyDescent="0.2">
      <c r="A67" s="94" t="s">
        <v>143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107"/>
      <c r="V67" s="108"/>
      <c r="W67" s="108"/>
      <c r="X67" s="108"/>
      <c r="Y67" s="108"/>
      <c r="Z67" s="108"/>
      <c r="AA67" s="108"/>
      <c r="AB67" s="109"/>
      <c r="AC67" s="107"/>
      <c r="AD67" s="108"/>
      <c r="AE67" s="108"/>
      <c r="AF67" s="108"/>
      <c r="AG67" s="108"/>
      <c r="AH67" s="108"/>
      <c r="AI67" s="108"/>
      <c r="AJ67" s="109"/>
      <c r="AK67" s="107"/>
      <c r="AL67" s="108"/>
      <c r="AM67" s="108"/>
      <c r="AN67" s="108"/>
      <c r="AO67" s="108"/>
      <c r="AP67" s="108"/>
      <c r="AQ67" s="108"/>
      <c r="AR67" s="108"/>
      <c r="AS67" s="109"/>
      <c r="AT67" s="95"/>
      <c r="AU67" s="96"/>
      <c r="AV67" s="96"/>
      <c r="AW67" s="96"/>
      <c r="AX67" s="96"/>
      <c r="AY67" s="96"/>
      <c r="AZ67" s="96"/>
      <c r="BA67" s="96"/>
      <c r="BB67" s="96"/>
      <c r="BC67" s="97"/>
      <c r="BD67" s="95"/>
      <c r="BE67" s="96"/>
      <c r="BF67" s="96"/>
      <c r="BG67" s="96"/>
      <c r="BH67" s="96"/>
      <c r="BI67" s="96"/>
      <c r="BJ67" s="96"/>
      <c r="BK67" s="96"/>
      <c r="BL67" s="97"/>
    </row>
    <row r="68" spans="1:64" x14ac:dyDescent="0.2">
      <c r="A68" s="94" t="s">
        <v>144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107"/>
      <c r="V68" s="108"/>
      <c r="W68" s="108"/>
      <c r="X68" s="108"/>
      <c r="Y68" s="108"/>
      <c r="Z68" s="108"/>
      <c r="AA68" s="108"/>
      <c r="AB68" s="109"/>
      <c r="AC68" s="107"/>
      <c r="AD68" s="108"/>
      <c r="AE68" s="108"/>
      <c r="AF68" s="108"/>
      <c r="AG68" s="108"/>
      <c r="AH68" s="108"/>
      <c r="AI68" s="108"/>
      <c r="AJ68" s="109"/>
      <c r="AK68" s="107"/>
      <c r="AL68" s="108"/>
      <c r="AM68" s="108"/>
      <c r="AN68" s="108"/>
      <c r="AO68" s="108"/>
      <c r="AP68" s="108"/>
      <c r="AQ68" s="108"/>
      <c r="AR68" s="108"/>
      <c r="AS68" s="109"/>
      <c r="AT68" s="95"/>
      <c r="AU68" s="96"/>
      <c r="AV68" s="96"/>
      <c r="AW68" s="96"/>
      <c r="AX68" s="96"/>
      <c r="AY68" s="96"/>
      <c r="AZ68" s="96"/>
      <c r="BA68" s="96"/>
      <c r="BB68" s="96"/>
      <c r="BC68" s="97"/>
      <c r="BD68" s="95"/>
      <c r="BE68" s="96"/>
      <c r="BF68" s="96"/>
      <c r="BG68" s="96"/>
      <c r="BH68" s="96"/>
      <c r="BI68" s="96"/>
      <c r="BJ68" s="96"/>
      <c r="BK68" s="96"/>
      <c r="BL68" s="97"/>
    </row>
    <row r="69" spans="1:64" x14ac:dyDescent="0.2">
      <c r="A69" s="94" t="s">
        <v>145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107"/>
      <c r="V69" s="108"/>
      <c r="W69" s="108"/>
      <c r="X69" s="108"/>
      <c r="Y69" s="108"/>
      <c r="Z69" s="108"/>
      <c r="AA69" s="108"/>
      <c r="AB69" s="109"/>
      <c r="AC69" s="107"/>
      <c r="AD69" s="108"/>
      <c r="AE69" s="108"/>
      <c r="AF69" s="108"/>
      <c r="AG69" s="108"/>
      <c r="AH69" s="108"/>
      <c r="AI69" s="108"/>
      <c r="AJ69" s="109"/>
      <c r="AK69" s="107"/>
      <c r="AL69" s="108"/>
      <c r="AM69" s="108"/>
      <c r="AN69" s="108"/>
      <c r="AO69" s="108"/>
      <c r="AP69" s="108"/>
      <c r="AQ69" s="108"/>
      <c r="AR69" s="108"/>
      <c r="AS69" s="109"/>
      <c r="AT69" s="95"/>
      <c r="AU69" s="96"/>
      <c r="AV69" s="96"/>
      <c r="AW69" s="96"/>
      <c r="AX69" s="96"/>
      <c r="AY69" s="96"/>
      <c r="AZ69" s="96"/>
      <c r="BA69" s="96"/>
      <c r="BB69" s="96"/>
      <c r="BC69" s="97"/>
      <c r="BD69" s="95"/>
      <c r="BE69" s="96"/>
      <c r="BF69" s="96"/>
      <c r="BG69" s="96"/>
      <c r="BH69" s="96"/>
      <c r="BI69" s="96"/>
      <c r="BJ69" s="96"/>
      <c r="BK69" s="96"/>
      <c r="BL69" s="97"/>
    </row>
    <row r="70" spans="1:64" x14ac:dyDescent="0.2">
      <c r="A70" s="94" t="s">
        <v>146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107"/>
      <c r="V70" s="108"/>
      <c r="W70" s="108"/>
      <c r="X70" s="108"/>
      <c r="Y70" s="108"/>
      <c r="Z70" s="108"/>
      <c r="AA70" s="108"/>
      <c r="AB70" s="109"/>
      <c r="AC70" s="107"/>
      <c r="AD70" s="108"/>
      <c r="AE70" s="108"/>
      <c r="AF70" s="108"/>
      <c r="AG70" s="108"/>
      <c r="AH70" s="108"/>
      <c r="AI70" s="108"/>
      <c r="AJ70" s="109"/>
      <c r="AK70" s="107"/>
      <c r="AL70" s="108"/>
      <c r="AM70" s="108"/>
      <c r="AN70" s="108"/>
      <c r="AO70" s="108"/>
      <c r="AP70" s="108"/>
      <c r="AQ70" s="108"/>
      <c r="AR70" s="108"/>
      <c r="AS70" s="109"/>
      <c r="AT70" s="95"/>
      <c r="AU70" s="96"/>
      <c r="AV70" s="96"/>
      <c r="AW70" s="96"/>
      <c r="AX70" s="96"/>
      <c r="AY70" s="96"/>
      <c r="AZ70" s="96"/>
      <c r="BA70" s="96"/>
      <c r="BB70" s="96"/>
      <c r="BC70" s="97"/>
      <c r="BD70" s="95"/>
      <c r="BE70" s="96"/>
      <c r="BF70" s="96"/>
      <c r="BG70" s="96"/>
      <c r="BH70" s="96"/>
      <c r="BI70" s="96"/>
      <c r="BJ70" s="96"/>
      <c r="BK70" s="96"/>
      <c r="BL70" s="97"/>
    </row>
    <row r="71" spans="1:64" x14ac:dyDescent="0.2">
      <c r="A71" s="98" t="s">
        <v>136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110"/>
      <c r="V71" s="111"/>
      <c r="W71" s="111"/>
      <c r="X71" s="111"/>
      <c r="Y71" s="111"/>
      <c r="Z71" s="111"/>
      <c r="AA71" s="111"/>
      <c r="AB71" s="112"/>
      <c r="AC71" s="110"/>
      <c r="AD71" s="111"/>
      <c r="AE71" s="111"/>
      <c r="AF71" s="111"/>
      <c r="AG71" s="111"/>
      <c r="AH71" s="111"/>
      <c r="AI71" s="111"/>
      <c r="AJ71" s="112"/>
      <c r="AK71" s="110"/>
      <c r="AL71" s="111"/>
      <c r="AM71" s="111"/>
      <c r="AN71" s="111"/>
      <c r="AO71" s="111"/>
      <c r="AP71" s="111"/>
      <c r="AQ71" s="111"/>
      <c r="AR71" s="111"/>
      <c r="AS71" s="112"/>
      <c r="AT71" s="99"/>
      <c r="AU71" s="100"/>
      <c r="AV71" s="100"/>
      <c r="AW71" s="100"/>
      <c r="AX71" s="100"/>
      <c r="AY71" s="100"/>
      <c r="AZ71" s="100"/>
      <c r="BA71" s="100"/>
      <c r="BB71" s="100"/>
      <c r="BC71" s="101"/>
      <c r="BD71" s="99"/>
      <c r="BE71" s="100"/>
      <c r="BF71" s="100"/>
      <c r="BG71" s="100"/>
      <c r="BH71" s="100"/>
      <c r="BI71" s="100"/>
      <c r="BJ71" s="100"/>
      <c r="BK71" s="100"/>
      <c r="BL71" s="101"/>
    </row>
    <row r="72" spans="1:64" x14ac:dyDescent="0.2">
      <c r="A72" s="90" t="s">
        <v>147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104">
        <v>1</v>
      </c>
      <c r="V72" s="105"/>
      <c r="W72" s="105"/>
      <c r="X72" s="105"/>
      <c r="Y72" s="105"/>
      <c r="Z72" s="105"/>
      <c r="AA72" s="105"/>
      <c r="AB72" s="106"/>
      <c r="AC72" s="104">
        <v>1</v>
      </c>
      <c r="AD72" s="105"/>
      <c r="AE72" s="105"/>
      <c r="AF72" s="105"/>
      <c r="AG72" s="105"/>
      <c r="AH72" s="105"/>
      <c r="AI72" s="105"/>
      <c r="AJ72" s="106"/>
      <c r="AK72" s="104">
        <v>100</v>
      </c>
      <c r="AL72" s="105"/>
      <c r="AM72" s="105"/>
      <c r="AN72" s="105"/>
      <c r="AO72" s="105"/>
      <c r="AP72" s="105"/>
      <c r="AQ72" s="105"/>
      <c r="AR72" s="105"/>
      <c r="AS72" s="106"/>
      <c r="AT72" s="91" t="s">
        <v>99</v>
      </c>
      <c r="AU72" s="92"/>
      <c r="AV72" s="92"/>
      <c r="AW72" s="92"/>
      <c r="AX72" s="92"/>
      <c r="AY72" s="92"/>
      <c r="AZ72" s="92"/>
      <c r="BA72" s="92"/>
      <c r="BB72" s="92"/>
      <c r="BC72" s="93"/>
      <c r="BD72" s="91">
        <v>2</v>
      </c>
      <c r="BE72" s="92"/>
      <c r="BF72" s="92"/>
      <c r="BG72" s="92"/>
      <c r="BH72" s="92"/>
      <c r="BI72" s="92"/>
      <c r="BJ72" s="92"/>
      <c r="BK72" s="92"/>
      <c r="BL72" s="93"/>
    </row>
    <row r="73" spans="1:64" x14ac:dyDescent="0.2">
      <c r="A73" s="94" t="s">
        <v>106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107"/>
      <c r="V73" s="108"/>
      <c r="W73" s="108"/>
      <c r="X73" s="108"/>
      <c r="Y73" s="108"/>
      <c r="Z73" s="108"/>
      <c r="AA73" s="108"/>
      <c r="AB73" s="109"/>
      <c r="AC73" s="107"/>
      <c r="AD73" s="108"/>
      <c r="AE73" s="108"/>
      <c r="AF73" s="108"/>
      <c r="AG73" s="108"/>
      <c r="AH73" s="108"/>
      <c r="AI73" s="108"/>
      <c r="AJ73" s="109"/>
      <c r="AK73" s="107"/>
      <c r="AL73" s="108"/>
      <c r="AM73" s="108"/>
      <c r="AN73" s="108"/>
      <c r="AO73" s="108"/>
      <c r="AP73" s="108"/>
      <c r="AQ73" s="108"/>
      <c r="AR73" s="108"/>
      <c r="AS73" s="109"/>
      <c r="AT73" s="95"/>
      <c r="AU73" s="96"/>
      <c r="AV73" s="96"/>
      <c r="AW73" s="96"/>
      <c r="AX73" s="96"/>
      <c r="AY73" s="96"/>
      <c r="AZ73" s="96"/>
      <c r="BA73" s="96"/>
      <c r="BB73" s="96"/>
      <c r="BC73" s="97"/>
      <c r="BD73" s="95"/>
      <c r="BE73" s="96"/>
      <c r="BF73" s="96"/>
      <c r="BG73" s="96"/>
      <c r="BH73" s="96"/>
      <c r="BI73" s="96"/>
      <c r="BJ73" s="96"/>
      <c r="BK73" s="96"/>
      <c r="BL73" s="97"/>
    </row>
    <row r="74" spans="1:64" x14ac:dyDescent="0.2">
      <c r="A74" s="94" t="s">
        <v>148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107"/>
      <c r="V74" s="108"/>
      <c r="W74" s="108"/>
      <c r="X74" s="108"/>
      <c r="Y74" s="108"/>
      <c r="Z74" s="108"/>
      <c r="AA74" s="108"/>
      <c r="AB74" s="109"/>
      <c r="AC74" s="107"/>
      <c r="AD74" s="108"/>
      <c r="AE74" s="108"/>
      <c r="AF74" s="108"/>
      <c r="AG74" s="108"/>
      <c r="AH74" s="108"/>
      <c r="AI74" s="108"/>
      <c r="AJ74" s="109"/>
      <c r="AK74" s="107"/>
      <c r="AL74" s="108"/>
      <c r="AM74" s="108"/>
      <c r="AN74" s="108"/>
      <c r="AO74" s="108"/>
      <c r="AP74" s="108"/>
      <c r="AQ74" s="108"/>
      <c r="AR74" s="108"/>
      <c r="AS74" s="109"/>
      <c r="AT74" s="95"/>
      <c r="AU74" s="96"/>
      <c r="AV74" s="96"/>
      <c r="AW74" s="96"/>
      <c r="AX74" s="96"/>
      <c r="AY74" s="96"/>
      <c r="AZ74" s="96"/>
      <c r="BA74" s="96"/>
      <c r="BB74" s="96"/>
      <c r="BC74" s="97"/>
      <c r="BD74" s="95"/>
      <c r="BE74" s="96"/>
      <c r="BF74" s="96"/>
      <c r="BG74" s="96"/>
      <c r="BH74" s="96"/>
      <c r="BI74" s="96"/>
      <c r="BJ74" s="96"/>
      <c r="BK74" s="96"/>
      <c r="BL74" s="97"/>
    </row>
    <row r="75" spans="1:64" x14ac:dyDescent="0.2">
      <c r="A75" s="94" t="s">
        <v>149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107"/>
      <c r="V75" s="108"/>
      <c r="W75" s="108"/>
      <c r="X75" s="108"/>
      <c r="Y75" s="108"/>
      <c r="Z75" s="108"/>
      <c r="AA75" s="108"/>
      <c r="AB75" s="109"/>
      <c r="AC75" s="107"/>
      <c r="AD75" s="108"/>
      <c r="AE75" s="108"/>
      <c r="AF75" s="108"/>
      <c r="AG75" s="108"/>
      <c r="AH75" s="108"/>
      <c r="AI75" s="108"/>
      <c r="AJ75" s="109"/>
      <c r="AK75" s="107"/>
      <c r="AL75" s="108"/>
      <c r="AM75" s="108"/>
      <c r="AN75" s="108"/>
      <c r="AO75" s="108"/>
      <c r="AP75" s="108"/>
      <c r="AQ75" s="108"/>
      <c r="AR75" s="108"/>
      <c r="AS75" s="109"/>
      <c r="AT75" s="95"/>
      <c r="AU75" s="96"/>
      <c r="AV75" s="96"/>
      <c r="AW75" s="96"/>
      <c r="AX75" s="96"/>
      <c r="AY75" s="96"/>
      <c r="AZ75" s="96"/>
      <c r="BA75" s="96"/>
      <c r="BB75" s="96"/>
      <c r="BC75" s="97"/>
      <c r="BD75" s="95"/>
      <c r="BE75" s="96"/>
      <c r="BF75" s="96"/>
      <c r="BG75" s="96"/>
      <c r="BH75" s="96"/>
      <c r="BI75" s="96"/>
      <c r="BJ75" s="96"/>
      <c r="BK75" s="96"/>
      <c r="BL75" s="97"/>
    </row>
    <row r="76" spans="1:64" x14ac:dyDescent="0.2">
      <c r="A76" s="113" t="s">
        <v>150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107"/>
      <c r="V76" s="108"/>
      <c r="W76" s="108"/>
      <c r="X76" s="108"/>
      <c r="Y76" s="108"/>
      <c r="Z76" s="108"/>
      <c r="AA76" s="108"/>
      <c r="AB76" s="109"/>
      <c r="AC76" s="107"/>
      <c r="AD76" s="108"/>
      <c r="AE76" s="108"/>
      <c r="AF76" s="108"/>
      <c r="AG76" s="108"/>
      <c r="AH76" s="108"/>
      <c r="AI76" s="108"/>
      <c r="AJ76" s="109"/>
      <c r="AK76" s="107"/>
      <c r="AL76" s="108"/>
      <c r="AM76" s="108"/>
      <c r="AN76" s="108"/>
      <c r="AO76" s="108"/>
      <c r="AP76" s="108"/>
      <c r="AQ76" s="108"/>
      <c r="AR76" s="108"/>
      <c r="AS76" s="109"/>
      <c r="AT76" s="95"/>
      <c r="AU76" s="96"/>
      <c r="AV76" s="96"/>
      <c r="AW76" s="96"/>
      <c r="AX76" s="96"/>
      <c r="AY76" s="96"/>
      <c r="AZ76" s="96"/>
      <c r="BA76" s="96"/>
      <c r="BB76" s="96"/>
      <c r="BC76" s="97"/>
      <c r="BD76" s="95"/>
      <c r="BE76" s="96"/>
      <c r="BF76" s="96"/>
      <c r="BG76" s="96"/>
      <c r="BH76" s="96"/>
      <c r="BI76" s="96"/>
      <c r="BJ76" s="96"/>
      <c r="BK76" s="96"/>
      <c r="BL76" s="97"/>
    </row>
    <row r="77" spans="1:64" x14ac:dyDescent="0.2">
      <c r="A77" s="98" t="s">
        <v>136</v>
      </c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110"/>
      <c r="V77" s="111"/>
      <c r="W77" s="111"/>
      <c r="X77" s="111"/>
      <c r="Y77" s="111"/>
      <c r="Z77" s="111"/>
      <c r="AA77" s="111"/>
      <c r="AB77" s="112"/>
      <c r="AC77" s="110"/>
      <c r="AD77" s="111"/>
      <c r="AE77" s="111"/>
      <c r="AF77" s="111"/>
      <c r="AG77" s="111"/>
      <c r="AH77" s="111"/>
      <c r="AI77" s="111"/>
      <c r="AJ77" s="112"/>
      <c r="AK77" s="110"/>
      <c r="AL77" s="111"/>
      <c r="AM77" s="111"/>
      <c r="AN77" s="111"/>
      <c r="AO77" s="111"/>
      <c r="AP77" s="111"/>
      <c r="AQ77" s="111"/>
      <c r="AR77" s="111"/>
      <c r="AS77" s="112"/>
      <c r="AT77" s="99"/>
      <c r="AU77" s="100"/>
      <c r="AV77" s="100"/>
      <c r="AW77" s="100"/>
      <c r="AX77" s="100"/>
      <c r="AY77" s="100"/>
      <c r="AZ77" s="100"/>
      <c r="BA77" s="100"/>
      <c r="BB77" s="100"/>
      <c r="BC77" s="101"/>
      <c r="BD77" s="99"/>
      <c r="BE77" s="100"/>
      <c r="BF77" s="100"/>
      <c r="BG77" s="100"/>
      <c r="BH77" s="100"/>
      <c r="BI77" s="100"/>
      <c r="BJ77" s="100"/>
      <c r="BK77" s="100"/>
      <c r="BL77" s="101"/>
    </row>
    <row r="78" spans="1:64" x14ac:dyDescent="0.2">
      <c r="A78" s="114" t="s">
        <v>151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104">
        <v>1</v>
      </c>
      <c r="V78" s="105"/>
      <c r="W78" s="105"/>
      <c r="X78" s="105"/>
      <c r="Y78" s="105"/>
      <c r="Z78" s="105"/>
      <c r="AA78" s="105"/>
      <c r="AB78" s="106"/>
      <c r="AC78" s="104">
        <v>1</v>
      </c>
      <c r="AD78" s="105"/>
      <c r="AE78" s="105"/>
      <c r="AF78" s="105"/>
      <c r="AG78" s="105"/>
      <c r="AH78" s="105"/>
      <c r="AI78" s="105"/>
      <c r="AJ78" s="106"/>
      <c r="AK78" s="104">
        <v>100</v>
      </c>
      <c r="AL78" s="105"/>
      <c r="AM78" s="105"/>
      <c r="AN78" s="105"/>
      <c r="AO78" s="105"/>
      <c r="AP78" s="105"/>
      <c r="AQ78" s="105"/>
      <c r="AR78" s="105"/>
      <c r="AS78" s="106"/>
      <c r="AT78" s="91" t="s">
        <v>99</v>
      </c>
      <c r="AU78" s="92"/>
      <c r="AV78" s="92"/>
      <c r="AW78" s="92"/>
      <c r="AX78" s="92"/>
      <c r="AY78" s="92"/>
      <c r="AZ78" s="92"/>
      <c r="BA78" s="92"/>
      <c r="BB78" s="92"/>
      <c r="BC78" s="93"/>
      <c r="BD78" s="91">
        <v>2</v>
      </c>
      <c r="BE78" s="92"/>
      <c r="BF78" s="92"/>
      <c r="BG78" s="92"/>
      <c r="BH78" s="92"/>
      <c r="BI78" s="92"/>
      <c r="BJ78" s="92"/>
      <c r="BK78" s="92"/>
      <c r="BL78" s="93"/>
    </row>
    <row r="79" spans="1:64" x14ac:dyDescent="0.2">
      <c r="A79" s="113" t="s">
        <v>152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107"/>
      <c r="V79" s="108"/>
      <c r="W79" s="108"/>
      <c r="X79" s="108"/>
      <c r="Y79" s="108"/>
      <c r="Z79" s="108"/>
      <c r="AA79" s="108"/>
      <c r="AB79" s="109"/>
      <c r="AC79" s="107"/>
      <c r="AD79" s="108"/>
      <c r="AE79" s="108"/>
      <c r="AF79" s="108"/>
      <c r="AG79" s="108"/>
      <c r="AH79" s="108"/>
      <c r="AI79" s="108"/>
      <c r="AJ79" s="109"/>
      <c r="AK79" s="107"/>
      <c r="AL79" s="108"/>
      <c r="AM79" s="108"/>
      <c r="AN79" s="108"/>
      <c r="AO79" s="108"/>
      <c r="AP79" s="108"/>
      <c r="AQ79" s="108"/>
      <c r="AR79" s="108"/>
      <c r="AS79" s="109"/>
      <c r="AT79" s="95"/>
      <c r="AU79" s="96"/>
      <c r="AV79" s="96"/>
      <c r="AW79" s="96"/>
      <c r="AX79" s="96"/>
      <c r="AY79" s="96"/>
      <c r="AZ79" s="96"/>
      <c r="BA79" s="96"/>
      <c r="BB79" s="96"/>
      <c r="BC79" s="97"/>
      <c r="BD79" s="95"/>
      <c r="BE79" s="96"/>
      <c r="BF79" s="96"/>
      <c r="BG79" s="96"/>
      <c r="BH79" s="96"/>
      <c r="BI79" s="96"/>
      <c r="BJ79" s="96"/>
      <c r="BK79" s="96"/>
      <c r="BL79" s="97"/>
    </row>
    <row r="80" spans="1:64" x14ac:dyDescent="0.2">
      <c r="A80" s="94" t="s">
        <v>153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107"/>
      <c r="V80" s="108"/>
      <c r="W80" s="108"/>
      <c r="X80" s="108"/>
      <c r="Y80" s="108"/>
      <c r="Z80" s="108"/>
      <c r="AA80" s="108"/>
      <c r="AB80" s="109"/>
      <c r="AC80" s="107"/>
      <c r="AD80" s="108"/>
      <c r="AE80" s="108"/>
      <c r="AF80" s="108"/>
      <c r="AG80" s="108"/>
      <c r="AH80" s="108"/>
      <c r="AI80" s="108"/>
      <c r="AJ80" s="109"/>
      <c r="AK80" s="107"/>
      <c r="AL80" s="108"/>
      <c r="AM80" s="108"/>
      <c r="AN80" s="108"/>
      <c r="AO80" s="108"/>
      <c r="AP80" s="108"/>
      <c r="AQ80" s="108"/>
      <c r="AR80" s="108"/>
      <c r="AS80" s="109"/>
      <c r="AT80" s="95"/>
      <c r="AU80" s="96"/>
      <c r="AV80" s="96"/>
      <c r="AW80" s="96"/>
      <c r="AX80" s="96"/>
      <c r="AY80" s="96"/>
      <c r="AZ80" s="96"/>
      <c r="BA80" s="96"/>
      <c r="BB80" s="96"/>
      <c r="BC80" s="97"/>
      <c r="BD80" s="95"/>
      <c r="BE80" s="96"/>
      <c r="BF80" s="96"/>
      <c r="BG80" s="96"/>
      <c r="BH80" s="96"/>
      <c r="BI80" s="96"/>
      <c r="BJ80" s="96"/>
      <c r="BK80" s="96"/>
      <c r="BL80" s="97"/>
    </row>
    <row r="81" spans="1:64" x14ac:dyDescent="0.2">
      <c r="A81" s="94" t="s">
        <v>154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107"/>
      <c r="V81" s="108"/>
      <c r="W81" s="108"/>
      <c r="X81" s="108"/>
      <c r="Y81" s="108"/>
      <c r="Z81" s="108"/>
      <c r="AA81" s="108"/>
      <c r="AB81" s="109"/>
      <c r="AC81" s="107"/>
      <c r="AD81" s="108"/>
      <c r="AE81" s="108"/>
      <c r="AF81" s="108"/>
      <c r="AG81" s="108"/>
      <c r="AH81" s="108"/>
      <c r="AI81" s="108"/>
      <c r="AJ81" s="109"/>
      <c r="AK81" s="107"/>
      <c r="AL81" s="108"/>
      <c r="AM81" s="108"/>
      <c r="AN81" s="108"/>
      <c r="AO81" s="108"/>
      <c r="AP81" s="108"/>
      <c r="AQ81" s="108"/>
      <c r="AR81" s="108"/>
      <c r="AS81" s="109"/>
      <c r="AT81" s="95"/>
      <c r="AU81" s="96"/>
      <c r="AV81" s="96"/>
      <c r="AW81" s="96"/>
      <c r="AX81" s="96"/>
      <c r="AY81" s="96"/>
      <c r="AZ81" s="96"/>
      <c r="BA81" s="96"/>
      <c r="BB81" s="96"/>
      <c r="BC81" s="97"/>
      <c r="BD81" s="95"/>
      <c r="BE81" s="96"/>
      <c r="BF81" s="96"/>
      <c r="BG81" s="96"/>
      <c r="BH81" s="96"/>
      <c r="BI81" s="96"/>
      <c r="BJ81" s="96"/>
      <c r="BK81" s="96"/>
      <c r="BL81" s="97"/>
    </row>
    <row r="82" spans="1:64" x14ac:dyDescent="0.2">
      <c r="A82" s="113" t="s">
        <v>155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107"/>
      <c r="V82" s="108"/>
      <c r="W82" s="108"/>
      <c r="X82" s="108"/>
      <c r="Y82" s="108"/>
      <c r="Z82" s="108"/>
      <c r="AA82" s="108"/>
      <c r="AB82" s="109"/>
      <c r="AC82" s="107"/>
      <c r="AD82" s="108"/>
      <c r="AE82" s="108"/>
      <c r="AF82" s="108"/>
      <c r="AG82" s="108"/>
      <c r="AH82" s="108"/>
      <c r="AI82" s="108"/>
      <c r="AJ82" s="109"/>
      <c r="AK82" s="107"/>
      <c r="AL82" s="108"/>
      <c r="AM82" s="108"/>
      <c r="AN82" s="108"/>
      <c r="AO82" s="108"/>
      <c r="AP82" s="108"/>
      <c r="AQ82" s="108"/>
      <c r="AR82" s="108"/>
      <c r="AS82" s="109"/>
      <c r="AT82" s="95"/>
      <c r="AU82" s="96"/>
      <c r="AV82" s="96"/>
      <c r="AW82" s="96"/>
      <c r="AX82" s="96"/>
      <c r="AY82" s="96"/>
      <c r="AZ82" s="96"/>
      <c r="BA82" s="96"/>
      <c r="BB82" s="96"/>
      <c r="BC82" s="97"/>
      <c r="BD82" s="95"/>
      <c r="BE82" s="96"/>
      <c r="BF82" s="96"/>
      <c r="BG82" s="96"/>
      <c r="BH82" s="96"/>
      <c r="BI82" s="96"/>
      <c r="BJ82" s="96"/>
      <c r="BK82" s="96"/>
      <c r="BL82" s="97"/>
    </row>
    <row r="83" spans="1:64" x14ac:dyDescent="0.2">
      <c r="A83" s="113" t="s">
        <v>156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107"/>
      <c r="V83" s="108"/>
      <c r="W83" s="108"/>
      <c r="X83" s="108"/>
      <c r="Y83" s="108"/>
      <c r="Z83" s="108"/>
      <c r="AA83" s="108"/>
      <c r="AB83" s="109"/>
      <c r="AC83" s="107"/>
      <c r="AD83" s="108"/>
      <c r="AE83" s="108"/>
      <c r="AF83" s="108"/>
      <c r="AG83" s="108"/>
      <c r="AH83" s="108"/>
      <c r="AI83" s="108"/>
      <c r="AJ83" s="109"/>
      <c r="AK83" s="107"/>
      <c r="AL83" s="108"/>
      <c r="AM83" s="108"/>
      <c r="AN83" s="108"/>
      <c r="AO83" s="108"/>
      <c r="AP83" s="108"/>
      <c r="AQ83" s="108"/>
      <c r="AR83" s="108"/>
      <c r="AS83" s="109"/>
      <c r="AT83" s="95"/>
      <c r="AU83" s="96"/>
      <c r="AV83" s="96"/>
      <c r="AW83" s="96"/>
      <c r="AX83" s="96"/>
      <c r="AY83" s="96"/>
      <c r="AZ83" s="96"/>
      <c r="BA83" s="96"/>
      <c r="BB83" s="96"/>
      <c r="BC83" s="97"/>
      <c r="BD83" s="95"/>
      <c r="BE83" s="96"/>
      <c r="BF83" s="96"/>
      <c r="BG83" s="96"/>
      <c r="BH83" s="96"/>
      <c r="BI83" s="96"/>
      <c r="BJ83" s="96"/>
      <c r="BK83" s="96"/>
      <c r="BL83" s="97"/>
    </row>
    <row r="84" spans="1:64" x14ac:dyDescent="0.2">
      <c r="A84" s="113" t="s">
        <v>157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107"/>
      <c r="V84" s="108"/>
      <c r="W84" s="108"/>
      <c r="X84" s="108"/>
      <c r="Y84" s="108"/>
      <c r="Z84" s="108"/>
      <c r="AA84" s="108"/>
      <c r="AB84" s="109"/>
      <c r="AC84" s="107"/>
      <c r="AD84" s="108"/>
      <c r="AE84" s="108"/>
      <c r="AF84" s="108"/>
      <c r="AG84" s="108"/>
      <c r="AH84" s="108"/>
      <c r="AI84" s="108"/>
      <c r="AJ84" s="109"/>
      <c r="AK84" s="107"/>
      <c r="AL84" s="108"/>
      <c r="AM84" s="108"/>
      <c r="AN84" s="108"/>
      <c r="AO84" s="108"/>
      <c r="AP84" s="108"/>
      <c r="AQ84" s="108"/>
      <c r="AR84" s="108"/>
      <c r="AS84" s="109"/>
      <c r="AT84" s="95"/>
      <c r="AU84" s="96"/>
      <c r="AV84" s="96"/>
      <c r="AW84" s="96"/>
      <c r="AX84" s="96"/>
      <c r="AY84" s="96"/>
      <c r="AZ84" s="96"/>
      <c r="BA84" s="96"/>
      <c r="BB84" s="96"/>
      <c r="BC84" s="97"/>
      <c r="BD84" s="95"/>
      <c r="BE84" s="96"/>
      <c r="BF84" s="96"/>
      <c r="BG84" s="96"/>
      <c r="BH84" s="96"/>
      <c r="BI84" s="96"/>
      <c r="BJ84" s="96"/>
      <c r="BK84" s="96"/>
      <c r="BL84" s="97"/>
    </row>
    <row r="85" spans="1:64" x14ac:dyDescent="0.2">
      <c r="A85" s="98" t="s">
        <v>158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110"/>
      <c r="V85" s="111"/>
      <c r="W85" s="111"/>
      <c r="X85" s="111"/>
      <c r="Y85" s="111"/>
      <c r="Z85" s="111"/>
      <c r="AA85" s="111"/>
      <c r="AB85" s="112"/>
      <c r="AC85" s="110"/>
      <c r="AD85" s="111"/>
      <c r="AE85" s="111"/>
      <c r="AF85" s="111"/>
      <c r="AG85" s="111"/>
      <c r="AH85" s="111"/>
      <c r="AI85" s="111"/>
      <c r="AJ85" s="112"/>
      <c r="AK85" s="110"/>
      <c r="AL85" s="111"/>
      <c r="AM85" s="111"/>
      <c r="AN85" s="111"/>
      <c r="AO85" s="111"/>
      <c r="AP85" s="111"/>
      <c r="AQ85" s="111"/>
      <c r="AR85" s="111"/>
      <c r="AS85" s="112"/>
      <c r="AT85" s="99"/>
      <c r="AU85" s="100"/>
      <c r="AV85" s="100"/>
      <c r="AW85" s="100"/>
      <c r="AX85" s="100"/>
      <c r="AY85" s="100"/>
      <c r="AZ85" s="100"/>
      <c r="BA85" s="100"/>
      <c r="BB85" s="100"/>
      <c r="BC85" s="101"/>
      <c r="BD85" s="99"/>
      <c r="BE85" s="100"/>
      <c r="BF85" s="100"/>
      <c r="BG85" s="100"/>
      <c r="BH85" s="100"/>
      <c r="BI85" s="100"/>
      <c r="BJ85" s="100"/>
      <c r="BK85" s="100"/>
      <c r="BL85" s="101"/>
    </row>
    <row r="86" spans="1:64" x14ac:dyDescent="0.2">
      <c r="A86" s="90" t="s">
        <v>159</v>
      </c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104"/>
      <c r="V86" s="105"/>
      <c r="W86" s="105"/>
      <c r="X86" s="105"/>
      <c r="Y86" s="105"/>
      <c r="Z86" s="105"/>
      <c r="AA86" s="105"/>
      <c r="AB86" s="106"/>
      <c r="AC86" s="104"/>
      <c r="AD86" s="105"/>
      <c r="AE86" s="105"/>
      <c r="AF86" s="105"/>
      <c r="AG86" s="105"/>
      <c r="AH86" s="105"/>
      <c r="AI86" s="105"/>
      <c r="AJ86" s="106"/>
      <c r="AK86" s="104"/>
      <c r="AL86" s="105"/>
      <c r="AM86" s="105"/>
      <c r="AN86" s="105"/>
      <c r="AO86" s="105"/>
      <c r="AP86" s="105"/>
      <c r="AQ86" s="105"/>
      <c r="AR86" s="105"/>
      <c r="AS86" s="106"/>
      <c r="AT86" s="91" t="s">
        <v>160</v>
      </c>
      <c r="AU86" s="92"/>
      <c r="AV86" s="92"/>
      <c r="AW86" s="92"/>
      <c r="AX86" s="92"/>
      <c r="AY86" s="92"/>
      <c r="AZ86" s="92"/>
      <c r="BA86" s="92"/>
      <c r="BB86" s="92"/>
      <c r="BC86" s="93"/>
      <c r="BD86" s="91">
        <v>2</v>
      </c>
      <c r="BE86" s="92"/>
      <c r="BF86" s="92"/>
      <c r="BG86" s="92"/>
      <c r="BH86" s="92"/>
      <c r="BI86" s="92"/>
      <c r="BJ86" s="92"/>
      <c r="BK86" s="92"/>
      <c r="BL86" s="93"/>
    </row>
    <row r="87" spans="1:64" x14ac:dyDescent="0.2">
      <c r="A87" s="94" t="s">
        <v>161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107"/>
      <c r="V87" s="108"/>
      <c r="W87" s="108"/>
      <c r="X87" s="108"/>
      <c r="Y87" s="108"/>
      <c r="Z87" s="108"/>
      <c r="AA87" s="108"/>
      <c r="AB87" s="109"/>
      <c r="AC87" s="107"/>
      <c r="AD87" s="108"/>
      <c r="AE87" s="108"/>
      <c r="AF87" s="108"/>
      <c r="AG87" s="108"/>
      <c r="AH87" s="108"/>
      <c r="AI87" s="108"/>
      <c r="AJ87" s="109"/>
      <c r="AK87" s="107"/>
      <c r="AL87" s="108"/>
      <c r="AM87" s="108"/>
      <c r="AN87" s="108"/>
      <c r="AO87" s="108"/>
      <c r="AP87" s="108"/>
      <c r="AQ87" s="108"/>
      <c r="AR87" s="108"/>
      <c r="AS87" s="109"/>
      <c r="AT87" s="95"/>
      <c r="AU87" s="96"/>
      <c r="AV87" s="96"/>
      <c r="AW87" s="96"/>
      <c r="AX87" s="96"/>
      <c r="AY87" s="96"/>
      <c r="AZ87" s="96"/>
      <c r="BA87" s="96"/>
      <c r="BB87" s="96"/>
      <c r="BC87" s="97"/>
      <c r="BD87" s="95"/>
      <c r="BE87" s="96"/>
      <c r="BF87" s="96"/>
      <c r="BG87" s="96"/>
      <c r="BH87" s="96"/>
      <c r="BI87" s="96"/>
      <c r="BJ87" s="96"/>
      <c r="BK87" s="96"/>
      <c r="BL87" s="97"/>
    </row>
    <row r="88" spans="1:64" x14ac:dyDescent="0.2">
      <c r="A88" s="94" t="s">
        <v>162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107"/>
      <c r="V88" s="108"/>
      <c r="W88" s="108"/>
      <c r="X88" s="108"/>
      <c r="Y88" s="108"/>
      <c r="Z88" s="108"/>
      <c r="AA88" s="108"/>
      <c r="AB88" s="109"/>
      <c r="AC88" s="107"/>
      <c r="AD88" s="108"/>
      <c r="AE88" s="108"/>
      <c r="AF88" s="108"/>
      <c r="AG88" s="108"/>
      <c r="AH88" s="108"/>
      <c r="AI88" s="108"/>
      <c r="AJ88" s="109"/>
      <c r="AK88" s="107"/>
      <c r="AL88" s="108"/>
      <c r="AM88" s="108"/>
      <c r="AN88" s="108"/>
      <c r="AO88" s="108"/>
      <c r="AP88" s="108"/>
      <c r="AQ88" s="108"/>
      <c r="AR88" s="108"/>
      <c r="AS88" s="109"/>
      <c r="AT88" s="95"/>
      <c r="AU88" s="96"/>
      <c r="AV88" s="96"/>
      <c r="AW88" s="96"/>
      <c r="AX88" s="96"/>
      <c r="AY88" s="96"/>
      <c r="AZ88" s="96"/>
      <c r="BA88" s="96"/>
      <c r="BB88" s="96"/>
      <c r="BC88" s="97"/>
      <c r="BD88" s="95"/>
      <c r="BE88" s="96"/>
      <c r="BF88" s="96"/>
      <c r="BG88" s="96"/>
      <c r="BH88" s="96"/>
      <c r="BI88" s="96"/>
      <c r="BJ88" s="96"/>
      <c r="BK88" s="96"/>
      <c r="BL88" s="97"/>
    </row>
    <row r="89" spans="1:64" x14ac:dyDescent="0.2">
      <c r="A89" s="94" t="s">
        <v>163</v>
      </c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107"/>
      <c r="V89" s="108"/>
      <c r="W89" s="108"/>
      <c r="X89" s="108"/>
      <c r="Y89" s="108"/>
      <c r="Z89" s="108"/>
      <c r="AA89" s="108"/>
      <c r="AB89" s="109"/>
      <c r="AC89" s="107"/>
      <c r="AD89" s="108"/>
      <c r="AE89" s="108"/>
      <c r="AF89" s="108"/>
      <c r="AG89" s="108"/>
      <c r="AH89" s="108"/>
      <c r="AI89" s="108"/>
      <c r="AJ89" s="109"/>
      <c r="AK89" s="107"/>
      <c r="AL89" s="108"/>
      <c r="AM89" s="108"/>
      <c r="AN89" s="108"/>
      <c r="AO89" s="108"/>
      <c r="AP89" s="108"/>
      <c r="AQ89" s="108"/>
      <c r="AR89" s="108"/>
      <c r="AS89" s="109"/>
      <c r="AT89" s="95"/>
      <c r="AU89" s="96"/>
      <c r="AV89" s="96"/>
      <c r="AW89" s="96"/>
      <c r="AX89" s="96"/>
      <c r="AY89" s="96"/>
      <c r="AZ89" s="96"/>
      <c r="BA89" s="96"/>
      <c r="BB89" s="96"/>
      <c r="BC89" s="97"/>
      <c r="BD89" s="95"/>
      <c r="BE89" s="96"/>
      <c r="BF89" s="96"/>
      <c r="BG89" s="96"/>
      <c r="BH89" s="96"/>
      <c r="BI89" s="96"/>
      <c r="BJ89" s="96"/>
      <c r="BK89" s="96"/>
      <c r="BL89" s="97"/>
    </row>
    <row r="90" spans="1:64" x14ac:dyDescent="0.2">
      <c r="A90" s="98" t="s">
        <v>164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110"/>
      <c r="V90" s="111"/>
      <c r="W90" s="111"/>
      <c r="X90" s="111"/>
      <c r="Y90" s="111"/>
      <c r="Z90" s="111"/>
      <c r="AA90" s="111"/>
      <c r="AB90" s="112"/>
      <c r="AC90" s="110"/>
      <c r="AD90" s="111"/>
      <c r="AE90" s="111"/>
      <c r="AF90" s="111"/>
      <c r="AG90" s="111"/>
      <c r="AH90" s="111"/>
      <c r="AI90" s="111"/>
      <c r="AJ90" s="112"/>
      <c r="AK90" s="110"/>
      <c r="AL90" s="111"/>
      <c r="AM90" s="111"/>
      <c r="AN90" s="111"/>
      <c r="AO90" s="111"/>
      <c r="AP90" s="111"/>
      <c r="AQ90" s="111"/>
      <c r="AR90" s="111"/>
      <c r="AS90" s="112"/>
      <c r="AT90" s="99"/>
      <c r="AU90" s="100"/>
      <c r="AV90" s="100"/>
      <c r="AW90" s="100"/>
      <c r="AX90" s="100"/>
      <c r="AY90" s="100"/>
      <c r="AZ90" s="100"/>
      <c r="BA90" s="100"/>
      <c r="BB90" s="100"/>
      <c r="BC90" s="101"/>
      <c r="BD90" s="99"/>
      <c r="BE90" s="100"/>
      <c r="BF90" s="100"/>
      <c r="BG90" s="100"/>
      <c r="BH90" s="100"/>
      <c r="BI90" s="100"/>
      <c r="BJ90" s="100"/>
      <c r="BK90" s="100"/>
      <c r="BL90" s="101"/>
    </row>
    <row r="91" spans="1:64" x14ac:dyDescent="0.2">
      <c r="A91" s="90" t="s">
        <v>165</v>
      </c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104">
        <v>0</v>
      </c>
      <c r="V91" s="105"/>
      <c r="W91" s="105"/>
      <c r="X91" s="105"/>
      <c r="Y91" s="105"/>
      <c r="Z91" s="105"/>
      <c r="AA91" s="105"/>
      <c r="AB91" s="106"/>
      <c r="AC91" s="104">
        <v>0</v>
      </c>
      <c r="AD91" s="105"/>
      <c r="AE91" s="105"/>
      <c r="AF91" s="105"/>
      <c r="AG91" s="105"/>
      <c r="AH91" s="105"/>
      <c r="AI91" s="105"/>
      <c r="AJ91" s="106"/>
      <c r="AK91" s="104">
        <v>100</v>
      </c>
      <c r="AL91" s="105"/>
      <c r="AM91" s="105"/>
      <c r="AN91" s="105"/>
      <c r="AO91" s="105"/>
      <c r="AP91" s="105"/>
      <c r="AQ91" s="105"/>
      <c r="AR91" s="105"/>
      <c r="AS91" s="106"/>
      <c r="AT91" s="91"/>
      <c r="AU91" s="92"/>
      <c r="AV91" s="92"/>
      <c r="AW91" s="92"/>
      <c r="AX91" s="92"/>
      <c r="AY91" s="92"/>
      <c r="AZ91" s="92"/>
      <c r="BA91" s="92"/>
      <c r="BB91" s="92"/>
      <c r="BC91" s="93"/>
      <c r="BD91" s="91">
        <v>2</v>
      </c>
      <c r="BE91" s="92"/>
      <c r="BF91" s="92"/>
      <c r="BG91" s="92"/>
      <c r="BH91" s="92"/>
      <c r="BI91" s="92"/>
      <c r="BJ91" s="92"/>
      <c r="BK91" s="92"/>
      <c r="BL91" s="93"/>
    </row>
    <row r="92" spans="1:64" x14ac:dyDescent="0.2">
      <c r="A92" s="94" t="s">
        <v>166</v>
      </c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107"/>
      <c r="V92" s="108"/>
      <c r="W92" s="108"/>
      <c r="X92" s="108"/>
      <c r="Y92" s="108"/>
      <c r="Z92" s="108"/>
      <c r="AA92" s="108"/>
      <c r="AB92" s="109"/>
      <c r="AC92" s="107"/>
      <c r="AD92" s="108"/>
      <c r="AE92" s="108"/>
      <c r="AF92" s="108"/>
      <c r="AG92" s="108"/>
      <c r="AH92" s="108"/>
      <c r="AI92" s="108"/>
      <c r="AJ92" s="109"/>
      <c r="AK92" s="107"/>
      <c r="AL92" s="108"/>
      <c r="AM92" s="108"/>
      <c r="AN92" s="108"/>
      <c r="AO92" s="108"/>
      <c r="AP92" s="108"/>
      <c r="AQ92" s="108"/>
      <c r="AR92" s="108"/>
      <c r="AS92" s="109"/>
      <c r="AT92" s="95"/>
      <c r="AU92" s="96"/>
      <c r="AV92" s="96"/>
      <c r="AW92" s="96"/>
      <c r="AX92" s="96"/>
      <c r="AY92" s="96"/>
      <c r="AZ92" s="96"/>
      <c r="BA92" s="96"/>
      <c r="BB92" s="96"/>
      <c r="BC92" s="97"/>
      <c r="BD92" s="95"/>
      <c r="BE92" s="96"/>
      <c r="BF92" s="96"/>
      <c r="BG92" s="96"/>
      <c r="BH92" s="96"/>
      <c r="BI92" s="96"/>
      <c r="BJ92" s="96"/>
      <c r="BK92" s="96"/>
      <c r="BL92" s="97"/>
    </row>
    <row r="93" spans="1:64" x14ac:dyDescent="0.2">
      <c r="A93" s="94" t="s">
        <v>167</v>
      </c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107"/>
      <c r="V93" s="108"/>
      <c r="W93" s="108"/>
      <c r="X93" s="108"/>
      <c r="Y93" s="108"/>
      <c r="Z93" s="108"/>
      <c r="AA93" s="108"/>
      <c r="AB93" s="109"/>
      <c r="AC93" s="107"/>
      <c r="AD93" s="108"/>
      <c r="AE93" s="108"/>
      <c r="AF93" s="108"/>
      <c r="AG93" s="108"/>
      <c r="AH93" s="108"/>
      <c r="AI93" s="108"/>
      <c r="AJ93" s="109"/>
      <c r="AK93" s="107"/>
      <c r="AL93" s="108"/>
      <c r="AM93" s="108"/>
      <c r="AN93" s="108"/>
      <c r="AO93" s="108"/>
      <c r="AP93" s="108"/>
      <c r="AQ93" s="108"/>
      <c r="AR93" s="108"/>
      <c r="AS93" s="109"/>
      <c r="AT93" s="95"/>
      <c r="AU93" s="96"/>
      <c r="AV93" s="96"/>
      <c r="AW93" s="96"/>
      <c r="AX93" s="96"/>
      <c r="AY93" s="96"/>
      <c r="AZ93" s="96"/>
      <c r="BA93" s="96"/>
      <c r="BB93" s="96"/>
      <c r="BC93" s="97"/>
      <c r="BD93" s="95"/>
      <c r="BE93" s="96"/>
      <c r="BF93" s="96"/>
      <c r="BG93" s="96"/>
      <c r="BH93" s="96"/>
      <c r="BI93" s="96"/>
      <c r="BJ93" s="96"/>
      <c r="BK93" s="96"/>
      <c r="BL93" s="97"/>
    </row>
    <row r="94" spans="1:64" x14ac:dyDescent="0.2">
      <c r="A94" s="94" t="s">
        <v>168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107"/>
      <c r="V94" s="108"/>
      <c r="W94" s="108"/>
      <c r="X94" s="108"/>
      <c r="Y94" s="108"/>
      <c r="Z94" s="108"/>
      <c r="AA94" s="108"/>
      <c r="AB94" s="109"/>
      <c r="AC94" s="107"/>
      <c r="AD94" s="108"/>
      <c r="AE94" s="108"/>
      <c r="AF94" s="108"/>
      <c r="AG94" s="108"/>
      <c r="AH94" s="108"/>
      <c r="AI94" s="108"/>
      <c r="AJ94" s="109"/>
      <c r="AK94" s="107"/>
      <c r="AL94" s="108"/>
      <c r="AM94" s="108"/>
      <c r="AN94" s="108"/>
      <c r="AO94" s="108"/>
      <c r="AP94" s="108"/>
      <c r="AQ94" s="108"/>
      <c r="AR94" s="108"/>
      <c r="AS94" s="109"/>
      <c r="AT94" s="95"/>
      <c r="AU94" s="96"/>
      <c r="AV94" s="96"/>
      <c r="AW94" s="96"/>
      <c r="AX94" s="96"/>
      <c r="AY94" s="96"/>
      <c r="AZ94" s="96"/>
      <c r="BA94" s="96"/>
      <c r="BB94" s="96"/>
      <c r="BC94" s="97"/>
      <c r="BD94" s="95"/>
      <c r="BE94" s="96"/>
      <c r="BF94" s="96"/>
      <c r="BG94" s="96"/>
      <c r="BH94" s="96"/>
      <c r="BI94" s="96"/>
      <c r="BJ94" s="96"/>
      <c r="BK94" s="96"/>
      <c r="BL94" s="97"/>
    </row>
    <row r="95" spans="1:64" x14ac:dyDescent="0.2">
      <c r="A95" s="94" t="s">
        <v>169</v>
      </c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107"/>
      <c r="V95" s="108"/>
      <c r="W95" s="108"/>
      <c r="X95" s="108"/>
      <c r="Y95" s="108"/>
      <c r="Z95" s="108"/>
      <c r="AA95" s="108"/>
      <c r="AB95" s="109"/>
      <c r="AC95" s="107"/>
      <c r="AD95" s="108"/>
      <c r="AE95" s="108"/>
      <c r="AF95" s="108"/>
      <c r="AG95" s="108"/>
      <c r="AH95" s="108"/>
      <c r="AI95" s="108"/>
      <c r="AJ95" s="109"/>
      <c r="AK95" s="107"/>
      <c r="AL95" s="108"/>
      <c r="AM95" s="108"/>
      <c r="AN95" s="108"/>
      <c r="AO95" s="108"/>
      <c r="AP95" s="108"/>
      <c r="AQ95" s="108"/>
      <c r="AR95" s="108"/>
      <c r="AS95" s="109"/>
      <c r="AT95" s="95"/>
      <c r="AU95" s="96"/>
      <c r="AV95" s="96"/>
      <c r="AW95" s="96"/>
      <c r="AX95" s="96"/>
      <c r="AY95" s="96"/>
      <c r="AZ95" s="96"/>
      <c r="BA95" s="96"/>
      <c r="BB95" s="96"/>
      <c r="BC95" s="97"/>
      <c r="BD95" s="95"/>
      <c r="BE95" s="96"/>
      <c r="BF95" s="96"/>
      <c r="BG95" s="96"/>
      <c r="BH95" s="96"/>
      <c r="BI95" s="96"/>
      <c r="BJ95" s="96"/>
      <c r="BK95" s="96"/>
      <c r="BL95" s="97"/>
    </row>
    <row r="96" spans="1:64" x14ac:dyDescent="0.2">
      <c r="A96" s="94" t="s">
        <v>170</v>
      </c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107"/>
      <c r="V96" s="108"/>
      <c r="W96" s="108"/>
      <c r="X96" s="108"/>
      <c r="Y96" s="108"/>
      <c r="Z96" s="108"/>
      <c r="AA96" s="108"/>
      <c r="AB96" s="109"/>
      <c r="AC96" s="107"/>
      <c r="AD96" s="108"/>
      <c r="AE96" s="108"/>
      <c r="AF96" s="108"/>
      <c r="AG96" s="108"/>
      <c r="AH96" s="108"/>
      <c r="AI96" s="108"/>
      <c r="AJ96" s="109"/>
      <c r="AK96" s="107"/>
      <c r="AL96" s="108"/>
      <c r="AM96" s="108"/>
      <c r="AN96" s="108"/>
      <c r="AO96" s="108"/>
      <c r="AP96" s="108"/>
      <c r="AQ96" s="108"/>
      <c r="AR96" s="108"/>
      <c r="AS96" s="109"/>
      <c r="AT96" s="95"/>
      <c r="AU96" s="96"/>
      <c r="AV96" s="96"/>
      <c r="AW96" s="96"/>
      <c r="AX96" s="96"/>
      <c r="AY96" s="96"/>
      <c r="AZ96" s="96"/>
      <c r="BA96" s="96"/>
      <c r="BB96" s="96"/>
      <c r="BC96" s="97"/>
      <c r="BD96" s="95"/>
      <c r="BE96" s="96"/>
      <c r="BF96" s="96"/>
      <c r="BG96" s="96"/>
      <c r="BH96" s="96"/>
      <c r="BI96" s="96"/>
      <c r="BJ96" s="96"/>
      <c r="BK96" s="96"/>
      <c r="BL96" s="97"/>
    </row>
    <row r="97" spans="1:64" x14ac:dyDescent="0.2">
      <c r="A97" s="94" t="s">
        <v>171</v>
      </c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107"/>
      <c r="V97" s="108"/>
      <c r="W97" s="108"/>
      <c r="X97" s="108"/>
      <c r="Y97" s="108"/>
      <c r="Z97" s="108"/>
      <c r="AA97" s="108"/>
      <c r="AB97" s="109"/>
      <c r="AC97" s="107"/>
      <c r="AD97" s="108"/>
      <c r="AE97" s="108"/>
      <c r="AF97" s="108"/>
      <c r="AG97" s="108"/>
      <c r="AH97" s="108"/>
      <c r="AI97" s="108"/>
      <c r="AJ97" s="109"/>
      <c r="AK97" s="107"/>
      <c r="AL97" s="108"/>
      <c r="AM97" s="108"/>
      <c r="AN97" s="108"/>
      <c r="AO97" s="108"/>
      <c r="AP97" s="108"/>
      <c r="AQ97" s="108"/>
      <c r="AR97" s="108"/>
      <c r="AS97" s="109"/>
      <c r="AT97" s="95"/>
      <c r="AU97" s="96"/>
      <c r="AV97" s="96"/>
      <c r="AW97" s="96"/>
      <c r="AX97" s="96"/>
      <c r="AY97" s="96"/>
      <c r="AZ97" s="96"/>
      <c r="BA97" s="96"/>
      <c r="BB97" s="96"/>
      <c r="BC97" s="97"/>
      <c r="BD97" s="95"/>
      <c r="BE97" s="96"/>
      <c r="BF97" s="96"/>
      <c r="BG97" s="96"/>
      <c r="BH97" s="96"/>
      <c r="BI97" s="96"/>
      <c r="BJ97" s="96"/>
      <c r="BK97" s="96"/>
      <c r="BL97" s="97"/>
    </row>
    <row r="98" spans="1:64" x14ac:dyDescent="0.2">
      <c r="A98" s="98" t="s">
        <v>172</v>
      </c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110"/>
      <c r="V98" s="111"/>
      <c r="W98" s="111"/>
      <c r="X98" s="111"/>
      <c r="Y98" s="111"/>
      <c r="Z98" s="111"/>
      <c r="AA98" s="111"/>
      <c r="AB98" s="112"/>
      <c r="AC98" s="110"/>
      <c r="AD98" s="111"/>
      <c r="AE98" s="111"/>
      <c r="AF98" s="111"/>
      <c r="AG98" s="111"/>
      <c r="AH98" s="111"/>
      <c r="AI98" s="111"/>
      <c r="AJ98" s="112"/>
      <c r="AK98" s="110"/>
      <c r="AL98" s="111"/>
      <c r="AM98" s="111"/>
      <c r="AN98" s="111"/>
      <c r="AO98" s="111"/>
      <c r="AP98" s="111"/>
      <c r="AQ98" s="111"/>
      <c r="AR98" s="111"/>
      <c r="AS98" s="112"/>
      <c r="AT98" s="99"/>
      <c r="AU98" s="100"/>
      <c r="AV98" s="100"/>
      <c r="AW98" s="100"/>
      <c r="AX98" s="100"/>
      <c r="AY98" s="100"/>
      <c r="AZ98" s="100"/>
      <c r="BA98" s="100"/>
      <c r="BB98" s="100"/>
      <c r="BC98" s="101"/>
      <c r="BD98" s="99"/>
      <c r="BE98" s="100"/>
      <c r="BF98" s="100"/>
      <c r="BG98" s="100"/>
      <c r="BH98" s="100"/>
      <c r="BI98" s="100"/>
      <c r="BJ98" s="100"/>
      <c r="BK98" s="100"/>
      <c r="BL98" s="101"/>
    </row>
    <row r="99" spans="1:64" x14ac:dyDescent="0.2">
      <c r="A99" s="90" t="s">
        <v>173</v>
      </c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1" t="s">
        <v>92</v>
      </c>
      <c r="V99" s="92"/>
      <c r="W99" s="92"/>
      <c r="X99" s="92"/>
      <c r="Y99" s="92"/>
      <c r="Z99" s="92"/>
      <c r="AA99" s="92"/>
      <c r="AB99" s="93"/>
      <c r="AC99" s="91" t="s">
        <v>92</v>
      </c>
      <c r="AD99" s="92"/>
      <c r="AE99" s="92"/>
      <c r="AF99" s="92"/>
      <c r="AG99" s="92"/>
      <c r="AH99" s="92"/>
      <c r="AI99" s="92"/>
      <c r="AJ99" s="93"/>
      <c r="AK99" s="91" t="s">
        <v>92</v>
      </c>
      <c r="AL99" s="92"/>
      <c r="AM99" s="92"/>
      <c r="AN99" s="92"/>
      <c r="AO99" s="92"/>
      <c r="AP99" s="92"/>
      <c r="AQ99" s="92"/>
      <c r="AR99" s="92"/>
      <c r="AS99" s="93"/>
      <c r="AT99" s="91" t="s">
        <v>92</v>
      </c>
      <c r="AU99" s="92"/>
      <c r="AV99" s="92"/>
      <c r="AW99" s="92"/>
      <c r="AX99" s="92"/>
      <c r="AY99" s="92"/>
      <c r="AZ99" s="92"/>
      <c r="BA99" s="92"/>
      <c r="BB99" s="92"/>
      <c r="BC99" s="93"/>
      <c r="BD99" s="91">
        <v>2</v>
      </c>
      <c r="BE99" s="92"/>
      <c r="BF99" s="92"/>
      <c r="BG99" s="92"/>
      <c r="BH99" s="92"/>
      <c r="BI99" s="92"/>
      <c r="BJ99" s="92"/>
      <c r="BK99" s="92"/>
      <c r="BL99" s="93"/>
    </row>
    <row r="100" spans="1:64" x14ac:dyDescent="0.2">
      <c r="A100" s="94" t="s">
        <v>174</v>
      </c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5"/>
      <c r="V100" s="96"/>
      <c r="W100" s="96"/>
      <c r="X100" s="96"/>
      <c r="Y100" s="96"/>
      <c r="Z100" s="96"/>
      <c r="AA100" s="96"/>
      <c r="AB100" s="97"/>
      <c r="AC100" s="95"/>
      <c r="AD100" s="96"/>
      <c r="AE100" s="96"/>
      <c r="AF100" s="96"/>
      <c r="AG100" s="96"/>
      <c r="AH100" s="96"/>
      <c r="AI100" s="96"/>
      <c r="AJ100" s="97"/>
      <c r="AK100" s="95"/>
      <c r="AL100" s="96"/>
      <c r="AM100" s="96"/>
      <c r="AN100" s="96"/>
      <c r="AO100" s="96"/>
      <c r="AP100" s="96"/>
      <c r="AQ100" s="96"/>
      <c r="AR100" s="96"/>
      <c r="AS100" s="97"/>
      <c r="AT100" s="95"/>
      <c r="AU100" s="96"/>
      <c r="AV100" s="96"/>
      <c r="AW100" s="96"/>
      <c r="AX100" s="96"/>
      <c r="AY100" s="96"/>
      <c r="AZ100" s="96"/>
      <c r="BA100" s="96"/>
      <c r="BB100" s="96"/>
      <c r="BC100" s="97"/>
      <c r="BD100" s="95"/>
      <c r="BE100" s="96"/>
      <c r="BF100" s="96"/>
      <c r="BG100" s="96"/>
      <c r="BH100" s="96"/>
      <c r="BI100" s="96"/>
      <c r="BJ100" s="96"/>
      <c r="BK100" s="96"/>
      <c r="BL100" s="97"/>
    </row>
    <row r="101" spans="1:64" x14ac:dyDescent="0.2">
      <c r="A101" s="94" t="s">
        <v>175</v>
      </c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5"/>
      <c r="V101" s="96"/>
      <c r="W101" s="96"/>
      <c r="X101" s="96"/>
      <c r="Y101" s="96"/>
      <c r="Z101" s="96"/>
      <c r="AA101" s="96"/>
      <c r="AB101" s="97"/>
      <c r="AC101" s="95"/>
      <c r="AD101" s="96"/>
      <c r="AE101" s="96"/>
      <c r="AF101" s="96"/>
      <c r="AG101" s="96"/>
      <c r="AH101" s="96"/>
      <c r="AI101" s="96"/>
      <c r="AJ101" s="97"/>
      <c r="AK101" s="95"/>
      <c r="AL101" s="96"/>
      <c r="AM101" s="96"/>
      <c r="AN101" s="96"/>
      <c r="AO101" s="96"/>
      <c r="AP101" s="96"/>
      <c r="AQ101" s="96"/>
      <c r="AR101" s="96"/>
      <c r="AS101" s="97"/>
      <c r="AT101" s="95"/>
      <c r="AU101" s="96"/>
      <c r="AV101" s="96"/>
      <c r="AW101" s="96"/>
      <c r="AX101" s="96"/>
      <c r="AY101" s="96"/>
      <c r="AZ101" s="96"/>
      <c r="BA101" s="96"/>
      <c r="BB101" s="96"/>
      <c r="BC101" s="97"/>
      <c r="BD101" s="95"/>
      <c r="BE101" s="96"/>
      <c r="BF101" s="96"/>
      <c r="BG101" s="96"/>
      <c r="BH101" s="96"/>
      <c r="BI101" s="96"/>
      <c r="BJ101" s="96"/>
      <c r="BK101" s="96"/>
      <c r="BL101" s="97"/>
    </row>
    <row r="102" spans="1:64" x14ac:dyDescent="0.2">
      <c r="A102" s="94" t="s">
        <v>176</v>
      </c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5"/>
      <c r="V102" s="96"/>
      <c r="W102" s="96"/>
      <c r="X102" s="96"/>
      <c r="Y102" s="96"/>
      <c r="Z102" s="96"/>
      <c r="AA102" s="96"/>
      <c r="AB102" s="97"/>
      <c r="AC102" s="95"/>
      <c r="AD102" s="96"/>
      <c r="AE102" s="96"/>
      <c r="AF102" s="96"/>
      <c r="AG102" s="96"/>
      <c r="AH102" s="96"/>
      <c r="AI102" s="96"/>
      <c r="AJ102" s="97"/>
      <c r="AK102" s="95"/>
      <c r="AL102" s="96"/>
      <c r="AM102" s="96"/>
      <c r="AN102" s="96"/>
      <c r="AO102" s="96"/>
      <c r="AP102" s="96"/>
      <c r="AQ102" s="96"/>
      <c r="AR102" s="96"/>
      <c r="AS102" s="97"/>
      <c r="AT102" s="95"/>
      <c r="AU102" s="96"/>
      <c r="AV102" s="96"/>
      <c r="AW102" s="96"/>
      <c r="AX102" s="96"/>
      <c r="AY102" s="96"/>
      <c r="AZ102" s="96"/>
      <c r="BA102" s="96"/>
      <c r="BB102" s="96"/>
      <c r="BC102" s="97"/>
      <c r="BD102" s="95"/>
      <c r="BE102" s="96"/>
      <c r="BF102" s="96"/>
      <c r="BG102" s="96"/>
      <c r="BH102" s="96"/>
      <c r="BI102" s="96"/>
      <c r="BJ102" s="96"/>
      <c r="BK102" s="96"/>
      <c r="BL102" s="97"/>
    </row>
    <row r="103" spans="1:64" x14ac:dyDescent="0.2">
      <c r="A103" s="98" t="s">
        <v>177</v>
      </c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9"/>
      <c r="V103" s="100"/>
      <c r="W103" s="100"/>
      <c r="X103" s="100"/>
      <c r="Y103" s="100"/>
      <c r="Z103" s="100"/>
      <c r="AA103" s="100"/>
      <c r="AB103" s="101"/>
      <c r="AC103" s="99"/>
      <c r="AD103" s="100"/>
      <c r="AE103" s="100"/>
      <c r="AF103" s="100"/>
      <c r="AG103" s="100"/>
      <c r="AH103" s="100"/>
      <c r="AI103" s="100"/>
      <c r="AJ103" s="101"/>
      <c r="AK103" s="99"/>
      <c r="AL103" s="100"/>
      <c r="AM103" s="100"/>
      <c r="AN103" s="100"/>
      <c r="AO103" s="100"/>
      <c r="AP103" s="100"/>
      <c r="AQ103" s="100"/>
      <c r="AR103" s="100"/>
      <c r="AS103" s="101"/>
      <c r="AT103" s="99"/>
      <c r="AU103" s="100"/>
      <c r="AV103" s="100"/>
      <c r="AW103" s="100"/>
      <c r="AX103" s="100"/>
      <c r="AY103" s="100"/>
      <c r="AZ103" s="100"/>
      <c r="BA103" s="100"/>
      <c r="BB103" s="100"/>
      <c r="BC103" s="101"/>
      <c r="BD103" s="99"/>
      <c r="BE103" s="100"/>
      <c r="BF103" s="100"/>
      <c r="BG103" s="100"/>
      <c r="BH103" s="100"/>
      <c r="BI103" s="100"/>
      <c r="BJ103" s="100"/>
      <c r="BK103" s="100"/>
      <c r="BL103" s="101"/>
    </row>
    <row r="104" spans="1:64" x14ac:dyDescent="0.2">
      <c r="A104" s="102" t="s">
        <v>97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</row>
    <row r="105" spans="1:64" x14ac:dyDescent="0.2">
      <c r="A105" s="90" t="s">
        <v>178</v>
      </c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104">
        <v>2.5</v>
      </c>
      <c r="V105" s="105"/>
      <c r="W105" s="105"/>
      <c r="X105" s="105"/>
      <c r="Y105" s="105"/>
      <c r="Z105" s="105"/>
      <c r="AA105" s="105"/>
      <c r="AB105" s="106"/>
      <c r="AC105" s="104">
        <v>2.5</v>
      </c>
      <c r="AD105" s="105"/>
      <c r="AE105" s="105"/>
      <c r="AF105" s="105"/>
      <c r="AG105" s="105"/>
      <c r="AH105" s="105"/>
      <c r="AI105" s="105"/>
      <c r="AJ105" s="106"/>
      <c r="AK105" s="104">
        <v>100</v>
      </c>
      <c r="AL105" s="105"/>
      <c r="AM105" s="105"/>
      <c r="AN105" s="105"/>
      <c r="AO105" s="105"/>
      <c r="AP105" s="105"/>
      <c r="AQ105" s="105"/>
      <c r="AR105" s="105"/>
      <c r="AS105" s="106"/>
      <c r="AT105" s="91" t="s">
        <v>160</v>
      </c>
      <c r="AU105" s="92"/>
      <c r="AV105" s="92"/>
      <c r="AW105" s="92"/>
      <c r="AX105" s="92"/>
      <c r="AY105" s="92"/>
      <c r="AZ105" s="92"/>
      <c r="BA105" s="92"/>
      <c r="BB105" s="92"/>
      <c r="BC105" s="93"/>
      <c r="BD105" s="91">
        <v>2</v>
      </c>
      <c r="BE105" s="92"/>
      <c r="BF105" s="92"/>
      <c r="BG105" s="92"/>
      <c r="BH105" s="92"/>
      <c r="BI105" s="92"/>
      <c r="BJ105" s="92"/>
      <c r="BK105" s="92"/>
      <c r="BL105" s="93"/>
    </row>
    <row r="106" spans="1:64" x14ac:dyDescent="0.2">
      <c r="A106" s="94" t="s">
        <v>166</v>
      </c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107"/>
      <c r="V106" s="108"/>
      <c r="W106" s="108"/>
      <c r="X106" s="108"/>
      <c r="Y106" s="108"/>
      <c r="Z106" s="108"/>
      <c r="AA106" s="108"/>
      <c r="AB106" s="109"/>
      <c r="AC106" s="107"/>
      <c r="AD106" s="108"/>
      <c r="AE106" s="108"/>
      <c r="AF106" s="108"/>
      <c r="AG106" s="108"/>
      <c r="AH106" s="108"/>
      <c r="AI106" s="108"/>
      <c r="AJ106" s="109"/>
      <c r="AK106" s="107"/>
      <c r="AL106" s="108"/>
      <c r="AM106" s="108"/>
      <c r="AN106" s="108"/>
      <c r="AO106" s="108"/>
      <c r="AP106" s="108"/>
      <c r="AQ106" s="108"/>
      <c r="AR106" s="108"/>
      <c r="AS106" s="109"/>
      <c r="AT106" s="95"/>
      <c r="AU106" s="96"/>
      <c r="AV106" s="96"/>
      <c r="AW106" s="96"/>
      <c r="AX106" s="96"/>
      <c r="AY106" s="96"/>
      <c r="AZ106" s="96"/>
      <c r="BA106" s="96"/>
      <c r="BB106" s="96"/>
      <c r="BC106" s="97"/>
      <c r="BD106" s="95"/>
      <c r="BE106" s="96"/>
      <c r="BF106" s="96"/>
      <c r="BG106" s="96"/>
      <c r="BH106" s="96"/>
      <c r="BI106" s="96"/>
      <c r="BJ106" s="96"/>
      <c r="BK106" s="96"/>
      <c r="BL106" s="97"/>
    </row>
    <row r="107" spans="1:64" x14ac:dyDescent="0.2">
      <c r="A107" s="94" t="s">
        <v>179</v>
      </c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107"/>
      <c r="V107" s="108"/>
      <c r="W107" s="108"/>
      <c r="X107" s="108"/>
      <c r="Y107" s="108"/>
      <c r="Z107" s="108"/>
      <c r="AA107" s="108"/>
      <c r="AB107" s="109"/>
      <c r="AC107" s="107"/>
      <c r="AD107" s="108"/>
      <c r="AE107" s="108"/>
      <c r="AF107" s="108"/>
      <c r="AG107" s="108"/>
      <c r="AH107" s="108"/>
      <c r="AI107" s="108"/>
      <c r="AJ107" s="109"/>
      <c r="AK107" s="107"/>
      <c r="AL107" s="108"/>
      <c r="AM107" s="108"/>
      <c r="AN107" s="108"/>
      <c r="AO107" s="108"/>
      <c r="AP107" s="108"/>
      <c r="AQ107" s="108"/>
      <c r="AR107" s="108"/>
      <c r="AS107" s="109"/>
      <c r="AT107" s="95"/>
      <c r="AU107" s="96"/>
      <c r="AV107" s="96"/>
      <c r="AW107" s="96"/>
      <c r="AX107" s="96"/>
      <c r="AY107" s="96"/>
      <c r="AZ107" s="96"/>
      <c r="BA107" s="96"/>
      <c r="BB107" s="96"/>
      <c r="BC107" s="97"/>
      <c r="BD107" s="95"/>
      <c r="BE107" s="96"/>
      <c r="BF107" s="96"/>
      <c r="BG107" s="96"/>
      <c r="BH107" s="96"/>
      <c r="BI107" s="96"/>
      <c r="BJ107" s="96"/>
      <c r="BK107" s="96"/>
      <c r="BL107" s="97"/>
    </row>
    <row r="108" spans="1:64" x14ac:dyDescent="0.2">
      <c r="A108" s="94" t="s">
        <v>180</v>
      </c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107"/>
      <c r="V108" s="108"/>
      <c r="W108" s="108"/>
      <c r="X108" s="108"/>
      <c r="Y108" s="108"/>
      <c r="Z108" s="108"/>
      <c r="AA108" s="108"/>
      <c r="AB108" s="109"/>
      <c r="AC108" s="107"/>
      <c r="AD108" s="108"/>
      <c r="AE108" s="108"/>
      <c r="AF108" s="108"/>
      <c r="AG108" s="108"/>
      <c r="AH108" s="108"/>
      <c r="AI108" s="108"/>
      <c r="AJ108" s="109"/>
      <c r="AK108" s="107"/>
      <c r="AL108" s="108"/>
      <c r="AM108" s="108"/>
      <c r="AN108" s="108"/>
      <c r="AO108" s="108"/>
      <c r="AP108" s="108"/>
      <c r="AQ108" s="108"/>
      <c r="AR108" s="108"/>
      <c r="AS108" s="109"/>
      <c r="AT108" s="95"/>
      <c r="AU108" s="96"/>
      <c r="AV108" s="96"/>
      <c r="AW108" s="96"/>
      <c r="AX108" s="96"/>
      <c r="AY108" s="96"/>
      <c r="AZ108" s="96"/>
      <c r="BA108" s="96"/>
      <c r="BB108" s="96"/>
      <c r="BC108" s="97"/>
      <c r="BD108" s="95"/>
      <c r="BE108" s="96"/>
      <c r="BF108" s="96"/>
      <c r="BG108" s="96"/>
      <c r="BH108" s="96"/>
      <c r="BI108" s="96"/>
      <c r="BJ108" s="96"/>
      <c r="BK108" s="96"/>
      <c r="BL108" s="97"/>
    </row>
    <row r="109" spans="1:64" x14ac:dyDescent="0.2">
      <c r="A109" s="94" t="s">
        <v>181</v>
      </c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107"/>
      <c r="V109" s="108"/>
      <c r="W109" s="108"/>
      <c r="X109" s="108"/>
      <c r="Y109" s="108"/>
      <c r="Z109" s="108"/>
      <c r="AA109" s="108"/>
      <c r="AB109" s="109"/>
      <c r="AC109" s="107"/>
      <c r="AD109" s="108"/>
      <c r="AE109" s="108"/>
      <c r="AF109" s="108"/>
      <c r="AG109" s="108"/>
      <c r="AH109" s="108"/>
      <c r="AI109" s="108"/>
      <c r="AJ109" s="109"/>
      <c r="AK109" s="107"/>
      <c r="AL109" s="108"/>
      <c r="AM109" s="108"/>
      <c r="AN109" s="108"/>
      <c r="AO109" s="108"/>
      <c r="AP109" s="108"/>
      <c r="AQ109" s="108"/>
      <c r="AR109" s="108"/>
      <c r="AS109" s="109"/>
      <c r="AT109" s="95"/>
      <c r="AU109" s="96"/>
      <c r="AV109" s="96"/>
      <c r="AW109" s="96"/>
      <c r="AX109" s="96"/>
      <c r="AY109" s="96"/>
      <c r="AZ109" s="96"/>
      <c r="BA109" s="96"/>
      <c r="BB109" s="96"/>
      <c r="BC109" s="97"/>
      <c r="BD109" s="95"/>
      <c r="BE109" s="96"/>
      <c r="BF109" s="96"/>
      <c r="BG109" s="96"/>
      <c r="BH109" s="96"/>
      <c r="BI109" s="96"/>
      <c r="BJ109" s="96"/>
      <c r="BK109" s="96"/>
      <c r="BL109" s="97"/>
    </row>
    <row r="110" spans="1:64" x14ac:dyDescent="0.2">
      <c r="A110" s="94" t="s">
        <v>182</v>
      </c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107"/>
      <c r="V110" s="108"/>
      <c r="W110" s="108"/>
      <c r="X110" s="108"/>
      <c r="Y110" s="108"/>
      <c r="Z110" s="108"/>
      <c r="AA110" s="108"/>
      <c r="AB110" s="109"/>
      <c r="AC110" s="107"/>
      <c r="AD110" s="108"/>
      <c r="AE110" s="108"/>
      <c r="AF110" s="108"/>
      <c r="AG110" s="108"/>
      <c r="AH110" s="108"/>
      <c r="AI110" s="108"/>
      <c r="AJ110" s="109"/>
      <c r="AK110" s="107"/>
      <c r="AL110" s="108"/>
      <c r="AM110" s="108"/>
      <c r="AN110" s="108"/>
      <c r="AO110" s="108"/>
      <c r="AP110" s="108"/>
      <c r="AQ110" s="108"/>
      <c r="AR110" s="108"/>
      <c r="AS110" s="109"/>
      <c r="AT110" s="95"/>
      <c r="AU110" s="96"/>
      <c r="AV110" s="96"/>
      <c r="AW110" s="96"/>
      <c r="AX110" s="96"/>
      <c r="AY110" s="96"/>
      <c r="AZ110" s="96"/>
      <c r="BA110" s="96"/>
      <c r="BB110" s="96"/>
      <c r="BC110" s="97"/>
      <c r="BD110" s="95"/>
      <c r="BE110" s="96"/>
      <c r="BF110" s="96"/>
      <c r="BG110" s="96"/>
      <c r="BH110" s="96"/>
      <c r="BI110" s="96"/>
      <c r="BJ110" s="96"/>
      <c r="BK110" s="96"/>
      <c r="BL110" s="97"/>
    </row>
    <row r="111" spans="1:64" x14ac:dyDescent="0.2">
      <c r="A111" s="98" t="s">
        <v>183</v>
      </c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110"/>
      <c r="V111" s="111"/>
      <c r="W111" s="111"/>
      <c r="X111" s="111"/>
      <c r="Y111" s="111"/>
      <c r="Z111" s="111"/>
      <c r="AA111" s="111"/>
      <c r="AB111" s="112"/>
      <c r="AC111" s="110"/>
      <c r="AD111" s="111"/>
      <c r="AE111" s="111"/>
      <c r="AF111" s="111"/>
      <c r="AG111" s="111"/>
      <c r="AH111" s="111"/>
      <c r="AI111" s="111"/>
      <c r="AJ111" s="112"/>
      <c r="AK111" s="110"/>
      <c r="AL111" s="111"/>
      <c r="AM111" s="111"/>
      <c r="AN111" s="111"/>
      <c r="AO111" s="111"/>
      <c r="AP111" s="111"/>
      <c r="AQ111" s="111"/>
      <c r="AR111" s="111"/>
      <c r="AS111" s="112"/>
      <c r="AT111" s="99"/>
      <c r="AU111" s="100"/>
      <c r="AV111" s="100"/>
      <c r="AW111" s="100"/>
      <c r="AX111" s="100"/>
      <c r="AY111" s="100"/>
      <c r="AZ111" s="100"/>
      <c r="BA111" s="100"/>
      <c r="BB111" s="100"/>
      <c r="BC111" s="101"/>
      <c r="BD111" s="99"/>
      <c r="BE111" s="100"/>
      <c r="BF111" s="100"/>
      <c r="BG111" s="100"/>
      <c r="BH111" s="100"/>
      <c r="BI111" s="100"/>
      <c r="BJ111" s="100"/>
      <c r="BK111" s="100"/>
      <c r="BL111" s="101"/>
    </row>
    <row r="112" spans="1:64" x14ac:dyDescent="0.2">
      <c r="A112" s="90" t="s">
        <v>184</v>
      </c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104">
        <v>0</v>
      </c>
      <c r="V112" s="105"/>
      <c r="W112" s="105"/>
      <c r="X112" s="105"/>
      <c r="Y112" s="105"/>
      <c r="Z112" s="105"/>
      <c r="AA112" s="105"/>
      <c r="AB112" s="106"/>
      <c r="AC112" s="104">
        <v>0</v>
      </c>
      <c r="AD112" s="105"/>
      <c r="AE112" s="105"/>
      <c r="AF112" s="105"/>
      <c r="AG112" s="105"/>
      <c r="AH112" s="105"/>
      <c r="AI112" s="105"/>
      <c r="AJ112" s="106"/>
      <c r="AK112" s="104">
        <v>100</v>
      </c>
      <c r="AL112" s="105"/>
      <c r="AM112" s="105"/>
      <c r="AN112" s="105"/>
      <c r="AO112" s="105"/>
      <c r="AP112" s="105"/>
      <c r="AQ112" s="105"/>
      <c r="AR112" s="105"/>
      <c r="AS112" s="106"/>
      <c r="AT112" s="91" t="s">
        <v>160</v>
      </c>
      <c r="AU112" s="92"/>
      <c r="AV112" s="92"/>
      <c r="AW112" s="92"/>
      <c r="AX112" s="92"/>
      <c r="AY112" s="92"/>
      <c r="AZ112" s="92"/>
      <c r="BA112" s="92"/>
      <c r="BB112" s="92"/>
      <c r="BC112" s="93"/>
      <c r="BD112" s="91">
        <v>2</v>
      </c>
      <c r="BE112" s="92"/>
      <c r="BF112" s="92"/>
      <c r="BG112" s="92"/>
      <c r="BH112" s="92"/>
      <c r="BI112" s="92"/>
      <c r="BJ112" s="92"/>
      <c r="BK112" s="92"/>
      <c r="BL112" s="93"/>
    </row>
    <row r="113" spans="1:64" x14ac:dyDescent="0.2">
      <c r="A113" s="94" t="s">
        <v>185</v>
      </c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107"/>
      <c r="V113" s="108"/>
      <c r="W113" s="108"/>
      <c r="X113" s="108"/>
      <c r="Y113" s="108"/>
      <c r="Z113" s="108"/>
      <c r="AA113" s="108"/>
      <c r="AB113" s="109"/>
      <c r="AC113" s="107"/>
      <c r="AD113" s="108"/>
      <c r="AE113" s="108"/>
      <c r="AF113" s="108"/>
      <c r="AG113" s="108"/>
      <c r="AH113" s="108"/>
      <c r="AI113" s="108"/>
      <c r="AJ113" s="109"/>
      <c r="AK113" s="107"/>
      <c r="AL113" s="108"/>
      <c r="AM113" s="108"/>
      <c r="AN113" s="108"/>
      <c r="AO113" s="108"/>
      <c r="AP113" s="108"/>
      <c r="AQ113" s="108"/>
      <c r="AR113" s="108"/>
      <c r="AS113" s="109"/>
      <c r="AT113" s="95"/>
      <c r="AU113" s="96"/>
      <c r="AV113" s="96"/>
      <c r="AW113" s="96"/>
      <c r="AX113" s="96"/>
      <c r="AY113" s="96"/>
      <c r="AZ113" s="96"/>
      <c r="BA113" s="96"/>
      <c r="BB113" s="96"/>
      <c r="BC113" s="97"/>
      <c r="BD113" s="95"/>
      <c r="BE113" s="96"/>
      <c r="BF113" s="96"/>
      <c r="BG113" s="96"/>
      <c r="BH113" s="96"/>
      <c r="BI113" s="96"/>
      <c r="BJ113" s="96"/>
      <c r="BK113" s="96"/>
      <c r="BL113" s="97"/>
    </row>
    <row r="114" spans="1:64" x14ac:dyDescent="0.2">
      <c r="A114" s="94" t="s">
        <v>186</v>
      </c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107"/>
      <c r="V114" s="108"/>
      <c r="W114" s="108"/>
      <c r="X114" s="108"/>
      <c r="Y114" s="108"/>
      <c r="Z114" s="108"/>
      <c r="AA114" s="108"/>
      <c r="AB114" s="109"/>
      <c r="AC114" s="107"/>
      <c r="AD114" s="108"/>
      <c r="AE114" s="108"/>
      <c r="AF114" s="108"/>
      <c r="AG114" s="108"/>
      <c r="AH114" s="108"/>
      <c r="AI114" s="108"/>
      <c r="AJ114" s="109"/>
      <c r="AK114" s="107"/>
      <c r="AL114" s="108"/>
      <c r="AM114" s="108"/>
      <c r="AN114" s="108"/>
      <c r="AO114" s="108"/>
      <c r="AP114" s="108"/>
      <c r="AQ114" s="108"/>
      <c r="AR114" s="108"/>
      <c r="AS114" s="109"/>
      <c r="AT114" s="95"/>
      <c r="AU114" s="96"/>
      <c r="AV114" s="96"/>
      <c r="AW114" s="96"/>
      <c r="AX114" s="96"/>
      <c r="AY114" s="96"/>
      <c r="AZ114" s="96"/>
      <c r="BA114" s="96"/>
      <c r="BB114" s="96"/>
      <c r="BC114" s="97"/>
      <c r="BD114" s="95"/>
      <c r="BE114" s="96"/>
      <c r="BF114" s="96"/>
      <c r="BG114" s="96"/>
      <c r="BH114" s="96"/>
      <c r="BI114" s="96"/>
      <c r="BJ114" s="96"/>
      <c r="BK114" s="96"/>
      <c r="BL114" s="97"/>
    </row>
    <row r="115" spans="1:64" x14ac:dyDescent="0.2">
      <c r="A115" s="94" t="s">
        <v>187</v>
      </c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107"/>
      <c r="V115" s="108"/>
      <c r="W115" s="108"/>
      <c r="X115" s="108"/>
      <c r="Y115" s="108"/>
      <c r="Z115" s="108"/>
      <c r="AA115" s="108"/>
      <c r="AB115" s="109"/>
      <c r="AC115" s="107"/>
      <c r="AD115" s="108"/>
      <c r="AE115" s="108"/>
      <c r="AF115" s="108"/>
      <c r="AG115" s="108"/>
      <c r="AH115" s="108"/>
      <c r="AI115" s="108"/>
      <c r="AJ115" s="109"/>
      <c r="AK115" s="107"/>
      <c r="AL115" s="108"/>
      <c r="AM115" s="108"/>
      <c r="AN115" s="108"/>
      <c r="AO115" s="108"/>
      <c r="AP115" s="108"/>
      <c r="AQ115" s="108"/>
      <c r="AR115" s="108"/>
      <c r="AS115" s="109"/>
      <c r="AT115" s="95"/>
      <c r="AU115" s="96"/>
      <c r="AV115" s="96"/>
      <c r="AW115" s="96"/>
      <c r="AX115" s="96"/>
      <c r="AY115" s="96"/>
      <c r="AZ115" s="96"/>
      <c r="BA115" s="96"/>
      <c r="BB115" s="96"/>
      <c r="BC115" s="97"/>
      <c r="BD115" s="95"/>
      <c r="BE115" s="96"/>
      <c r="BF115" s="96"/>
      <c r="BG115" s="96"/>
      <c r="BH115" s="96"/>
      <c r="BI115" s="96"/>
      <c r="BJ115" s="96"/>
      <c r="BK115" s="96"/>
      <c r="BL115" s="97"/>
    </row>
    <row r="116" spans="1:64" x14ac:dyDescent="0.2">
      <c r="A116" s="94" t="s">
        <v>188</v>
      </c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107"/>
      <c r="V116" s="108"/>
      <c r="W116" s="108"/>
      <c r="X116" s="108"/>
      <c r="Y116" s="108"/>
      <c r="Z116" s="108"/>
      <c r="AA116" s="108"/>
      <c r="AB116" s="109"/>
      <c r="AC116" s="107"/>
      <c r="AD116" s="108"/>
      <c r="AE116" s="108"/>
      <c r="AF116" s="108"/>
      <c r="AG116" s="108"/>
      <c r="AH116" s="108"/>
      <c r="AI116" s="108"/>
      <c r="AJ116" s="109"/>
      <c r="AK116" s="107"/>
      <c r="AL116" s="108"/>
      <c r="AM116" s="108"/>
      <c r="AN116" s="108"/>
      <c r="AO116" s="108"/>
      <c r="AP116" s="108"/>
      <c r="AQ116" s="108"/>
      <c r="AR116" s="108"/>
      <c r="AS116" s="109"/>
      <c r="AT116" s="95"/>
      <c r="AU116" s="96"/>
      <c r="AV116" s="96"/>
      <c r="AW116" s="96"/>
      <c r="AX116" s="96"/>
      <c r="AY116" s="96"/>
      <c r="AZ116" s="96"/>
      <c r="BA116" s="96"/>
      <c r="BB116" s="96"/>
      <c r="BC116" s="97"/>
      <c r="BD116" s="95"/>
      <c r="BE116" s="96"/>
      <c r="BF116" s="96"/>
      <c r="BG116" s="96"/>
      <c r="BH116" s="96"/>
      <c r="BI116" s="96"/>
      <c r="BJ116" s="96"/>
      <c r="BK116" s="96"/>
      <c r="BL116" s="97"/>
    </row>
    <row r="117" spans="1:64" x14ac:dyDescent="0.2">
      <c r="A117" s="94" t="s">
        <v>189</v>
      </c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107"/>
      <c r="V117" s="108"/>
      <c r="W117" s="108"/>
      <c r="X117" s="108"/>
      <c r="Y117" s="108"/>
      <c r="Z117" s="108"/>
      <c r="AA117" s="108"/>
      <c r="AB117" s="109"/>
      <c r="AC117" s="107"/>
      <c r="AD117" s="108"/>
      <c r="AE117" s="108"/>
      <c r="AF117" s="108"/>
      <c r="AG117" s="108"/>
      <c r="AH117" s="108"/>
      <c r="AI117" s="108"/>
      <c r="AJ117" s="109"/>
      <c r="AK117" s="107"/>
      <c r="AL117" s="108"/>
      <c r="AM117" s="108"/>
      <c r="AN117" s="108"/>
      <c r="AO117" s="108"/>
      <c r="AP117" s="108"/>
      <c r="AQ117" s="108"/>
      <c r="AR117" s="108"/>
      <c r="AS117" s="109"/>
      <c r="AT117" s="95"/>
      <c r="AU117" s="96"/>
      <c r="AV117" s="96"/>
      <c r="AW117" s="96"/>
      <c r="AX117" s="96"/>
      <c r="AY117" s="96"/>
      <c r="AZ117" s="96"/>
      <c r="BA117" s="96"/>
      <c r="BB117" s="96"/>
      <c r="BC117" s="97"/>
      <c r="BD117" s="95"/>
      <c r="BE117" s="96"/>
      <c r="BF117" s="96"/>
      <c r="BG117" s="96"/>
      <c r="BH117" s="96"/>
      <c r="BI117" s="96"/>
      <c r="BJ117" s="96"/>
      <c r="BK117" s="96"/>
      <c r="BL117" s="97"/>
    </row>
    <row r="118" spans="1:64" x14ac:dyDescent="0.2">
      <c r="A118" s="94" t="s">
        <v>190</v>
      </c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107"/>
      <c r="V118" s="108"/>
      <c r="W118" s="108"/>
      <c r="X118" s="108"/>
      <c r="Y118" s="108"/>
      <c r="Z118" s="108"/>
      <c r="AA118" s="108"/>
      <c r="AB118" s="109"/>
      <c r="AC118" s="107"/>
      <c r="AD118" s="108"/>
      <c r="AE118" s="108"/>
      <c r="AF118" s="108"/>
      <c r="AG118" s="108"/>
      <c r="AH118" s="108"/>
      <c r="AI118" s="108"/>
      <c r="AJ118" s="109"/>
      <c r="AK118" s="107"/>
      <c r="AL118" s="108"/>
      <c r="AM118" s="108"/>
      <c r="AN118" s="108"/>
      <c r="AO118" s="108"/>
      <c r="AP118" s="108"/>
      <c r="AQ118" s="108"/>
      <c r="AR118" s="108"/>
      <c r="AS118" s="109"/>
      <c r="AT118" s="95"/>
      <c r="AU118" s="96"/>
      <c r="AV118" s="96"/>
      <c r="AW118" s="96"/>
      <c r="AX118" s="96"/>
      <c r="AY118" s="96"/>
      <c r="AZ118" s="96"/>
      <c r="BA118" s="96"/>
      <c r="BB118" s="96"/>
      <c r="BC118" s="97"/>
      <c r="BD118" s="95"/>
      <c r="BE118" s="96"/>
      <c r="BF118" s="96"/>
      <c r="BG118" s="96"/>
      <c r="BH118" s="96"/>
      <c r="BI118" s="96"/>
      <c r="BJ118" s="96"/>
      <c r="BK118" s="96"/>
      <c r="BL118" s="97"/>
    </row>
    <row r="119" spans="1:64" x14ac:dyDescent="0.2">
      <c r="A119" s="94" t="s">
        <v>191</v>
      </c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107"/>
      <c r="V119" s="108"/>
      <c r="W119" s="108"/>
      <c r="X119" s="108"/>
      <c r="Y119" s="108"/>
      <c r="Z119" s="108"/>
      <c r="AA119" s="108"/>
      <c r="AB119" s="109"/>
      <c r="AC119" s="107"/>
      <c r="AD119" s="108"/>
      <c r="AE119" s="108"/>
      <c r="AF119" s="108"/>
      <c r="AG119" s="108"/>
      <c r="AH119" s="108"/>
      <c r="AI119" s="108"/>
      <c r="AJ119" s="109"/>
      <c r="AK119" s="107"/>
      <c r="AL119" s="108"/>
      <c r="AM119" s="108"/>
      <c r="AN119" s="108"/>
      <c r="AO119" s="108"/>
      <c r="AP119" s="108"/>
      <c r="AQ119" s="108"/>
      <c r="AR119" s="108"/>
      <c r="AS119" s="109"/>
      <c r="AT119" s="95"/>
      <c r="AU119" s="96"/>
      <c r="AV119" s="96"/>
      <c r="AW119" s="96"/>
      <c r="AX119" s="96"/>
      <c r="AY119" s="96"/>
      <c r="AZ119" s="96"/>
      <c r="BA119" s="96"/>
      <c r="BB119" s="96"/>
      <c r="BC119" s="97"/>
      <c r="BD119" s="95"/>
      <c r="BE119" s="96"/>
      <c r="BF119" s="96"/>
      <c r="BG119" s="96"/>
      <c r="BH119" s="96"/>
      <c r="BI119" s="96"/>
      <c r="BJ119" s="96"/>
      <c r="BK119" s="96"/>
      <c r="BL119" s="97"/>
    </row>
    <row r="120" spans="1:64" x14ac:dyDescent="0.2">
      <c r="A120" s="98" t="s">
        <v>183</v>
      </c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110"/>
      <c r="V120" s="111"/>
      <c r="W120" s="111"/>
      <c r="X120" s="111"/>
      <c r="Y120" s="111"/>
      <c r="Z120" s="111"/>
      <c r="AA120" s="111"/>
      <c r="AB120" s="112"/>
      <c r="AC120" s="110"/>
      <c r="AD120" s="111"/>
      <c r="AE120" s="111"/>
      <c r="AF120" s="111"/>
      <c r="AG120" s="111"/>
      <c r="AH120" s="111"/>
      <c r="AI120" s="111"/>
      <c r="AJ120" s="112"/>
      <c r="AK120" s="110"/>
      <c r="AL120" s="111"/>
      <c r="AM120" s="111"/>
      <c r="AN120" s="111"/>
      <c r="AO120" s="111"/>
      <c r="AP120" s="111"/>
      <c r="AQ120" s="111"/>
      <c r="AR120" s="111"/>
      <c r="AS120" s="112"/>
      <c r="AT120" s="99"/>
      <c r="AU120" s="100"/>
      <c r="AV120" s="100"/>
      <c r="AW120" s="100"/>
      <c r="AX120" s="100"/>
      <c r="AY120" s="100"/>
      <c r="AZ120" s="100"/>
      <c r="BA120" s="100"/>
      <c r="BB120" s="100"/>
      <c r="BC120" s="101"/>
      <c r="BD120" s="99"/>
      <c r="BE120" s="100"/>
      <c r="BF120" s="100"/>
      <c r="BG120" s="100"/>
      <c r="BH120" s="100"/>
      <c r="BI120" s="100"/>
      <c r="BJ120" s="100"/>
      <c r="BK120" s="100"/>
      <c r="BL120" s="101"/>
    </row>
    <row r="121" spans="1:64" x14ac:dyDescent="0.2">
      <c r="A121" s="90" t="s">
        <v>192</v>
      </c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1" t="s">
        <v>92</v>
      </c>
      <c r="V121" s="92"/>
      <c r="W121" s="92"/>
      <c r="X121" s="92"/>
      <c r="Y121" s="92"/>
      <c r="Z121" s="92"/>
      <c r="AA121" s="92"/>
      <c r="AB121" s="93"/>
      <c r="AC121" s="91" t="s">
        <v>92</v>
      </c>
      <c r="AD121" s="92"/>
      <c r="AE121" s="92"/>
      <c r="AF121" s="92"/>
      <c r="AG121" s="92"/>
      <c r="AH121" s="92"/>
      <c r="AI121" s="92"/>
      <c r="AJ121" s="93"/>
      <c r="AK121" s="91" t="s">
        <v>92</v>
      </c>
      <c r="AL121" s="92"/>
      <c r="AM121" s="92"/>
      <c r="AN121" s="92"/>
      <c r="AO121" s="92"/>
      <c r="AP121" s="92"/>
      <c r="AQ121" s="92"/>
      <c r="AR121" s="92"/>
      <c r="AS121" s="93"/>
      <c r="AT121" s="91" t="s">
        <v>92</v>
      </c>
      <c r="AU121" s="92"/>
      <c r="AV121" s="92"/>
      <c r="AW121" s="92"/>
      <c r="AX121" s="92"/>
      <c r="AY121" s="92"/>
      <c r="AZ121" s="92"/>
      <c r="BA121" s="92"/>
      <c r="BB121" s="92"/>
      <c r="BC121" s="93"/>
      <c r="BD121" s="91">
        <f>(BD99+BD86+BD78+BD72+BD50+BD14)/6</f>
        <v>2</v>
      </c>
      <c r="BE121" s="92"/>
      <c r="BF121" s="92"/>
      <c r="BG121" s="92"/>
      <c r="BH121" s="92"/>
      <c r="BI121" s="92"/>
      <c r="BJ121" s="92"/>
      <c r="BK121" s="92"/>
      <c r="BL121" s="93"/>
    </row>
    <row r="122" spans="1:64" x14ac:dyDescent="0.2">
      <c r="A122" s="98" t="s">
        <v>193</v>
      </c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9"/>
      <c r="V122" s="100"/>
      <c r="W122" s="100"/>
      <c r="X122" s="100"/>
      <c r="Y122" s="100"/>
      <c r="Z122" s="100"/>
      <c r="AA122" s="100"/>
      <c r="AB122" s="101"/>
      <c r="AC122" s="99"/>
      <c r="AD122" s="100"/>
      <c r="AE122" s="100"/>
      <c r="AF122" s="100"/>
      <c r="AG122" s="100"/>
      <c r="AH122" s="100"/>
      <c r="AI122" s="100"/>
      <c r="AJ122" s="101"/>
      <c r="AK122" s="99"/>
      <c r="AL122" s="100"/>
      <c r="AM122" s="100"/>
      <c r="AN122" s="100"/>
      <c r="AO122" s="100"/>
      <c r="AP122" s="100"/>
      <c r="AQ122" s="100"/>
      <c r="AR122" s="100"/>
      <c r="AS122" s="101"/>
      <c r="AT122" s="99"/>
      <c r="AU122" s="100"/>
      <c r="AV122" s="100"/>
      <c r="AW122" s="100"/>
      <c r="AX122" s="100"/>
      <c r="AY122" s="100"/>
      <c r="AZ122" s="100"/>
      <c r="BA122" s="100"/>
      <c r="BB122" s="100"/>
      <c r="BC122" s="101"/>
      <c r="BD122" s="99"/>
      <c r="BE122" s="100"/>
      <c r="BF122" s="100"/>
      <c r="BG122" s="100"/>
      <c r="BH122" s="100"/>
      <c r="BI122" s="100"/>
      <c r="BJ122" s="100"/>
      <c r="BK122" s="100"/>
      <c r="BL122" s="101"/>
    </row>
    <row r="126" spans="1:64" ht="28.5" customHeight="1" x14ac:dyDescent="0.2">
      <c r="A126" s="115" t="s">
        <v>16</v>
      </c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87" t="s">
        <v>17</v>
      </c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  <c r="BL126" s="87"/>
    </row>
    <row r="127" spans="1:64" s="28" customFormat="1" ht="10.5" x14ac:dyDescent="0.25">
      <c r="A127" s="27" t="s">
        <v>18</v>
      </c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 t="s">
        <v>19</v>
      </c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 t="s">
        <v>20</v>
      </c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</row>
  </sheetData>
  <mergeCells count="257">
    <mergeCell ref="A126:V126"/>
    <mergeCell ref="W126:AR126"/>
    <mergeCell ref="AS126:BL126"/>
    <mergeCell ref="A127:V127"/>
    <mergeCell ref="W127:AR127"/>
    <mergeCell ref="AS127:BL127"/>
    <mergeCell ref="A121:T121"/>
    <mergeCell ref="U121:AB122"/>
    <mergeCell ref="AC121:AJ122"/>
    <mergeCell ref="AK121:AS122"/>
    <mergeCell ref="AT121:BC122"/>
    <mergeCell ref="BD121:BL122"/>
    <mergeCell ref="A122:T122"/>
    <mergeCell ref="AT112:BC120"/>
    <mergeCell ref="BD112:BL120"/>
    <mergeCell ref="A113:T113"/>
    <mergeCell ref="A114:T114"/>
    <mergeCell ref="A115:T115"/>
    <mergeCell ref="A116:T116"/>
    <mergeCell ref="A117:T117"/>
    <mergeCell ref="A118:T118"/>
    <mergeCell ref="A119:T119"/>
    <mergeCell ref="A120:T120"/>
    <mergeCell ref="A110:T110"/>
    <mergeCell ref="A111:T111"/>
    <mergeCell ref="A112:T112"/>
    <mergeCell ref="U112:AB120"/>
    <mergeCell ref="AC112:AJ120"/>
    <mergeCell ref="AK112:AS120"/>
    <mergeCell ref="A105:T105"/>
    <mergeCell ref="U105:AB111"/>
    <mergeCell ref="AC105:AJ111"/>
    <mergeCell ref="AK105:AS111"/>
    <mergeCell ref="AT105:BC111"/>
    <mergeCell ref="BD105:BL111"/>
    <mergeCell ref="A106:T106"/>
    <mergeCell ref="A107:T107"/>
    <mergeCell ref="A108:T108"/>
    <mergeCell ref="A109:T109"/>
    <mergeCell ref="A104:T104"/>
    <mergeCell ref="U104:AB104"/>
    <mergeCell ref="AC104:AJ104"/>
    <mergeCell ref="AK104:AS104"/>
    <mergeCell ref="AT104:BC104"/>
    <mergeCell ref="BD104:BL104"/>
    <mergeCell ref="AK99:AS103"/>
    <mergeCell ref="AT99:BC103"/>
    <mergeCell ref="BD99:BL103"/>
    <mergeCell ref="A100:T100"/>
    <mergeCell ref="A101:T101"/>
    <mergeCell ref="A102:T102"/>
    <mergeCell ref="A103:T103"/>
    <mergeCell ref="A96:T96"/>
    <mergeCell ref="A97:T97"/>
    <mergeCell ref="A98:T98"/>
    <mergeCell ref="A99:T99"/>
    <mergeCell ref="U99:AB103"/>
    <mergeCell ref="AC99:AJ103"/>
    <mergeCell ref="A91:T91"/>
    <mergeCell ref="U91:AB98"/>
    <mergeCell ref="AC91:AJ98"/>
    <mergeCell ref="AK91:AS98"/>
    <mergeCell ref="AT91:BC98"/>
    <mergeCell ref="BD91:BL98"/>
    <mergeCell ref="A92:T92"/>
    <mergeCell ref="A93:T93"/>
    <mergeCell ref="A94:T94"/>
    <mergeCell ref="A95:T95"/>
    <mergeCell ref="A86:T86"/>
    <mergeCell ref="U86:AB90"/>
    <mergeCell ref="AC86:AJ90"/>
    <mergeCell ref="AK86:AS90"/>
    <mergeCell ref="AT86:BC90"/>
    <mergeCell ref="BD86:BL90"/>
    <mergeCell ref="A87:T87"/>
    <mergeCell ref="A88:T88"/>
    <mergeCell ref="A89:T89"/>
    <mergeCell ref="A90:T90"/>
    <mergeCell ref="BD78:BL85"/>
    <mergeCell ref="A79:T79"/>
    <mergeCell ref="A80:T80"/>
    <mergeCell ref="A81:T81"/>
    <mergeCell ref="A82:T82"/>
    <mergeCell ref="A83:T83"/>
    <mergeCell ref="A84:T84"/>
    <mergeCell ref="A85:T85"/>
    <mergeCell ref="A77:T77"/>
    <mergeCell ref="A78:T78"/>
    <mergeCell ref="U78:AB85"/>
    <mergeCell ref="AC78:AJ85"/>
    <mergeCell ref="AK78:AS85"/>
    <mergeCell ref="AT78:BC85"/>
    <mergeCell ref="A72:T72"/>
    <mergeCell ref="U72:AB77"/>
    <mergeCell ref="AC72:AJ77"/>
    <mergeCell ref="AK72:AS77"/>
    <mergeCell ref="AT72:BC77"/>
    <mergeCell ref="BD72:BL77"/>
    <mergeCell ref="A73:T73"/>
    <mergeCell ref="A74:T74"/>
    <mergeCell ref="A75:T75"/>
    <mergeCell ref="A76:T76"/>
    <mergeCell ref="BD66:BL71"/>
    <mergeCell ref="A67:T67"/>
    <mergeCell ref="A68:T68"/>
    <mergeCell ref="A69:T69"/>
    <mergeCell ref="A70:T70"/>
    <mergeCell ref="A71:T71"/>
    <mergeCell ref="A65:T65"/>
    <mergeCell ref="A66:T66"/>
    <mergeCell ref="U66:AB71"/>
    <mergeCell ref="AC66:AJ71"/>
    <mergeCell ref="AK66:AS71"/>
    <mergeCell ref="AT66:BC71"/>
    <mergeCell ref="A60:T60"/>
    <mergeCell ref="U60:AB65"/>
    <mergeCell ref="AC60:AJ65"/>
    <mergeCell ref="AK60:AS65"/>
    <mergeCell ref="AT60:BC65"/>
    <mergeCell ref="BD60:BL65"/>
    <mergeCell ref="A61:T61"/>
    <mergeCell ref="A62:T62"/>
    <mergeCell ref="A63:T63"/>
    <mergeCell ref="A64:T64"/>
    <mergeCell ref="A56:T56"/>
    <mergeCell ref="U56:AB59"/>
    <mergeCell ref="AC56:AJ59"/>
    <mergeCell ref="AK56:AS59"/>
    <mergeCell ref="AT56:BC59"/>
    <mergeCell ref="BD56:BL59"/>
    <mergeCell ref="A57:T57"/>
    <mergeCell ref="A58:T58"/>
    <mergeCell ref="A59:T59"/>
    <mergeCell ref="A55:T55"/>
    <mergeCell ref="U55:AB55"/>
    <mergeCell ref="AC55:AJ55"/>
    <mergeCell ref="AK55:AS55"/>
    <mergeCell ref="AT55:BC55"/>
    <mergeCell ref="BD55:BL55"/>
    <mergeCell ref="A50:T50"/>
    <mergeCell ref="U50:AB54"/>
    <mergeCell ref="AC50:AJ54"/>
    <mergeCell ref="AK50:AS54"/>
    <mergeCell ref="AT50:BC54"/>
    <mergeCell ref="BD50:BL54"/>
    <mergeCell ref="A51:T51"/>
    <mergeCell ref="A52:T52"/>
    <mergeCell ref="A53:T53"/>
    <mergeCell ref="A54:T54"/>
    <mergeCell ref="A45:T45"/>
    <mergeCell ref="U45:AB49"/>
    <mergeCell ref="AC45:AJ49"/>
    <mergeCell ref="AK45:AS49"/>
    <mergeCell ref="AT45:BC49"/>
    <mergeCell ref="BD45:BL49"/>
    <mergeCell ref="A46:T46"/>
    <mergeCell ref="A47:T47"/>
    <mergeCell ref="A48:T48"/>
    <mergeCell ref="A49:T49"/>
    <mergeCell ref="A42:T42"/>
    <mergeCell ref="U42:AB44"/>
    <mergeCell ref="AC42:AJ44"/>
    <mergeCell ref="AK42:AS44"/>
    <mergeCell ref="AT42:BC44"/>
    <mergeCell ref="BD42:BL44"/>
    <mergeCell ref="A43:T43"/>
    <mergeCell ref="A44:T44"/>
    <mergeCell ref="A37:T37"/>
    <mergeCell ref="U37:AB41"/>
    <mergeCell ref="AC37:AJ41"/>
    <mergeCell ref="AK37:AS41"/>
    <mergeCell ref="AT37:BC41"/>
    <mergeCell ref="BD37:BL41"/>
    <mergeCell ref="A38:T38"/>
    <mergeCell ref="A39:T39"/>
    <mergeCell ref="A40:T40"/>
    <mergeCell ref="A41:T41"/>
    <mergeCell ref="A34:T34"/>
    <mergeCell ref="U34:AB36"/>
    <mergeCell ref="AC34:AJ36"/>
    <mergeCell ref="AK34:AS36"/>
    <mergeCell ref="AT34:BC36"/>
    <mergeCell ref="BD34:BL36"/>
    <mergeCell ref="A35:T35"/>
    <mergeCell ref="A36:T36"/>
    <mergeCell ref="A33:T33"/>
    <mergeCell ref="U33:AB33"/>
    <mergeCell ref="AC33:AJ33"/>
    <mergeCell ref="AK33:AS33"/>
    <mergeCell ref="AT33:BC33"/>
    <mergeCell ref="BD33:BL33"/>
    <mergeCell ref="BD26:BL32"/>
    <mergeCell ref="A27:T27"/>
    <mergeCell ref="A28:T28"/>
    <mergeCell ref="A29:T29"/>
    <mergeCell ref="A30:T30"/>
    <mergeCell ref="A31:T31"/>
    <mergeCell ref="A32:T32"/>
    <mergeCell ref="A25:T25"/>
    <mergeCell ref="A26:T26"/>
    <mergeCell ref="U26:AB32"/>
    <mergeCell ref="AC26:AJ32"/>
    <mergeCell ref="AK26:AS32"/>
    <mergeCell ref="AT26:BC32"/>
    <mergeCell ref="A20:T20"/>
    <mergeCell ref="U20:AB25"/>
    <mergeCell ref="AC20:AJ25"/>
    <mergeCell ref="AK20:AS25"/>
    <mergeCell ref="AT20:BC25"/>
    <mergeCell ref="BD20:BL25"/>
    <mergeCell ref="A21:T21"/>
    <mergeCell ref="A22:T22"/>
    <mergeCell ref="A23:T23"/>
    <mergeCell ref="A24:T24"/>
    <mergeCell ref="A19:T19"/>
    <mergeCell ref="U19:AB19"/>
    <mergeCell ref="AC19:AJ19"/>
    <mergeCell ref="AK19:AS19"/>
    <mergeCell ref="AT19:BC19"/>
    <mergeCell ref="BD19:BL19"/>
    <mergeCell ref="A14:T14"/>
    <mergeCell ref="U14:AB18"/>
    <mergeCell ref="AC14:AJ18"/>
    <mergeCell ref="AK14:AS18"/>
    <mergeCell ref="AT14:BC18"/>
    <mergeCell ref="BD14:BL18"/>
    <mergeCell ref="A15:T15"/>
    <mergeCell ref="A16:T16"/>
    <mergeCell ref="A17:T17"/>
    <mergeCell ref="A18:T18"/>
    <mergeCell ref="A13:T13"/>
    <mergeCell ref="U13:AB13"/>
    <mergeCell ref="AC13:AJ13"/>
    <mergeCell ref="AK13:AS13"/>
    <mergeCell ref="AT13:BC13"/>
    <mergeCell ref="BD13:BL13"/>
    <mergeCell ref="A12:T12"/>
    <mergeCell ref="U12:AB12"/>
    <mergeCell ref="AC12:AJ12"/>
    <mergeCell ref="AK12:AS12"/>
    <mergeCell ref="AT12:BC12"/>
    <mergeCell ref="BD12:BL12"/>
    <mergeCell ref="A11:T11"/>
    <mergeCell ref="U11:AB11"/>
    <mergeCell ref="AC11:AJ11"/>
    <mergeCell ref="AK11:AS11"/>
    <mergeCell ref="AT11:BC11"/>
    <mergeCell ref="BD11:BL11"/>
    <mergeCell ref="A5:BB5"/>
    <mergeCell ref="BC5:BL5"/>
    <mergeCell ref="A6:BL6"/>
    <mergeCell ref="A7:BL7"/>
    <mergeCell ref="A10:T10"/>
    <mergeCell ref="U10:AJ10"/>
    <mergeCell ref="AK10:AS10"/>
    <mergeCell ref="AT10:BC10"/>
    <mergeCell ref="BD10:BL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50"/>
  <sheetViews>
    <sheetView workbookViewId="0">
      <selection activeCell="BV39" sqref="BV39"/>
    </sheetView>
  </sheetViews>
  <sheetFormatPr defaultColWidth="1.42578125" defaultRowHeight="12.75" x14ac:dyDescent="0.2"/>
  <cols>
    <col min="1" max="16384" width="1.42578125" style="118"/>
  </cols>
  <sheetData>
    <row r="1" spans="1:64" s="116" customFormat="1" ht="11.25" x14ac:dyDescent="0.2">
      <c r="BL1" s="117" t="s">
        <v>0</v>
      </c>
    </row>
    <row r="2" spans="1:64" s="116" customFormat="1" ht="11.25" x14ac:dyDescent="0.2">
      <c r="BL2" s="117" t="s">
        <v>1</v>
      </c>
    </row>
    <row r="5" spans="1:64" s="120" customFormat="1" ht="16.5" x14ac:dyDescent="0.25">
      <c r="A5" s="119" t="s">
        <v>194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64" s="120" customFormat="1" ht="16.5" x14ac:dyDescent="0.25">
      <c r="A6" s="119" t="s">
        <v>195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</row>
    <row r="7" spans="1:64" s="122" customFormat="1" ht="16.5" x14ac:dyDescent="0.25">
      <c r="A7" s="121" t="s">
        <v>24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</row>
    <row r="8" spans="1:64" s="124" customFormat="1" ht="10.5" x14ac:dyDescent="0.25">
      <c r="A8" s="123" t="s">
        <v>79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</row>
    <row r="11" spans="1:64" x14ac:dyDescent="0.2">
      <c r="A11" s="125" t="s">
        <v>196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7"/>
      <c r="U11" s="128" t="s">
        <v>66</v>
      </c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30"/>
      <c r="AK11" s="125" t="s">
        <v>81</v>
      </c>
      <c r="AL11" s="126"/>
      <c r="AM11" s="126"/>
      <c r="AN11" s="126"/>
      <c r="AO11" s="126"/>
      <c r="AP11" s="126"/>
      <c r="AQ11" s="126"/>
      <c r="AR11" s="126"/>
      <c r="AS11" s="127"/>
      <c r="AT11" s="125" t="s">
        <v>82</v>
      </c>
      <c r="AU11" s="126"/>
      <c r="AV11" s="126"/>
      <c r="AW11" s="126"/>
      <c r="AX11" s="126"/>
      <c r="AY11" s="126"/>
      <c r="AZ11" s="126"/>
      <c r="BA11" s="126"/>
      <c r="BB11" s="126"/>
      <c r="BC11" s="127"/>
      <c r="BD11" s="125" t="s">
        <v>83</v>
      </c>
      <c r="BE11" s="126"/>
      <c r="BF11" s="126"/>
      <c r="BG11" s="126"/>
      <c r="BH11" s="126"/>
      <c r="BI11" s="126"/>
      <c r="BJ11" s="126"/>
      <c r="BK11" s="126"/>
      <c r="BL11" s="127"/>
    </row>
    <row r="12" spans="1:64" x14ac:dyDescent="0.2">
      <c r="A12" s="131" t="s">
        <v>197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3"/>
      <c r="U12" s="125" t="s">
        <v>85</v>
      </c>
      <c r="V12" s="126"/>
      <c r="W12" s="126"/>
      <c r="X12" s="126"/>
      <c r="Y12" s="126"/>
      <c r="Z12" s="126"/>
      <c r="AA12" s="126"/>
      <c r="AB12" s="126"/>
      <c r="AC12" s="125" t="s">
        <v>86</v>
      </c>
      <c r="AD12" s="126"/>
      <c r="AE12" s="126"/>
      <c r="AF12" s="126"/>
      <c r="AG12" s="126"/>
      <c r="AH12" s="126"/>
      <c r="AI12" s="126"/>
      <c r="AJ12" s="127"/>
      <c r="AK12" s="131"/>
      <c r="AL12" s="132"/>
      <c r="AM12" s="132"/>
      <c r="AN12" s="132"/>
      <c r="AO12" s="132"/>
      <c r="AP12" s="132"/>
      <c r="AQ12" s="132"/>
      <c r="AR12" s="132"/>
      <c r="AS12" s="133"/>
      <c r="AT12" s="131"/>
      <c r="AU12" s="132"/>
      <c r="AV12" s="132"/>
      <c r="AW12" s="132"/>
      <c r="AX12" s="132"/>
      <c r="AY12" s="132"/>
      <c r="AZ12" s="132"/>
      <c r="BA12" s="132"/>
      <c r="BB12" s="132"/>
      <c r="BC12" s="133"/>
      <c r="BD12" s="131" t="s">
        <v>87</v>
      </c>
      <c r="BE12" s="132"/>
      <c r="BF12" s="132"/>
      <c r="BG12" s="132"/>
      <c r="BH12" s="132"/>
      <c r="BI12" s="132"/>
      <c r="BJ12" s="132"/>
      <c r="BK12" s="132"/>
      <c r="BL12" s="133"/>
    </row>
    <row r="13" spans="1:64" x14ac:dyDescent="0.2">
      <c r="A13" s="134" t="s">
        <v>88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6"/>
      <c r="U13" s="134" t="s">
        <v>89</v>
      </c>
      <c r="V13" s="135"/>
      <c r="W13" s="135"/>
      <c r="X13" s="135"/>
      <c r="Y13" s="135"/>
      <c r="Z13" s="135"/>
      <c r="AA13" s="135"/>
      <c r="AB13" s="135"/>
      <c r="AC13" s="134" t="s">
        <v>90</v>
      </c>
      <c r="AD13" s="135"/>
      <c r="AE13" s="135"/>
      <c r="AF13" s="135"/>
      <c r="AG13" s="135"/>
      <c r="AH13" s="135"/>
      <c r="AI13" s="135"/>
      <c r="AJ13" s="136"/>
      <c r="AK13" s="134"/>
      <c r="AL13" s="135"/>
      <c r="AM13" s="135"/>
      <c r="AN13" s="135"/>
      <c r="AO13" s="135"/>
      <c r="AP13" s="135"/>
      <c r="AQ13" s="135"/>
      <c r="AR13" s="135"/>
      <c r="AS13" s="136"/>
      <c r="AT13" s="134"/>
      <c r="AU13" s="135"/>
      <c r="AV13" s="135"/>
      <c r="AW13" s="135"/>
      <c r="AX13" s="135"/>
      <c r="AY13" s="135"/>
      <c r="AZ13" s="135"/>
      <c r="BA13" s="135"/>
      <c r="BB13" s="135"/>
      <c r="BC13" s="136"/>
      <c r="BD13" s="134"/>
      <c r="BE13" s="135"/>
      <c r="BF13" s="135"/>
      <c r="BG13" s="135"/>
      <c r="BH13" s="135"/>
      <c r="BI13" s="135"/>
      <c r="BJ13" s="135"/>
      <c r="BK13" s="135"/>
      <c r="BL13" s="136"/>
    </row>
    <row r="14" spans="1:64" x14ac:dyDescent="0.2">
      <c r="A14" s="137">
        <v>1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>
        <v>2</v>
      </c>
      <c r="V14" s="137"/>
      <c r="W14" s="137"/>
      <c r="X14" s="137"/>
      <c r="Y14" s="137"/>
      <c r="Z14" s="137"/>
      <c r="AA14" s="137"/>
      <c r="AB14" s="137"/>
      <c r="AC14" s="137">
        <v>3</v>
      </c>
      <c r="AD14" s="137"/>
      <c r="AE14" s="137"/>
      <c r="AF14" s="137"/>
      <c r="AG14" s="137"/>
      <c r="AH14" s="137"/>
      <c r="AI14" s="137"/>
      <c r="AJ14" s="137"/>
      <c r="AK14" s="137">
        <v>4</v>
      </c>
      <c r="AL14" s="137"/>
      <c r="AM14" s="137"/>
      <c r="AN14" s="137"/>
      <c r="AO14" s="137"/>
      <c r="AP14" s="137"/>
      <c r="AQ14" s="137"/>
      <c r="AR14" s="137"/>
      <c r="AS14" s="137"/>
      <c r="AT14" s="137">
        <v>5</v>
      </c>
      <c r="AU14" s="137"/>
      <c r="AV14" s="137"/>
      <c r="AW14" s="137"/>
      <c r="AX14" s="137"/>
      <c r="AY14" s="137"/>
      <c r="AZ14" s="137"/>
      <c r="BA14" s="137"/>
      <c r="BB14" s="137"/>
      <c r="BC14" s="137"/>
      <c r="BD14" s="137">
        <v>6</v>
      </c>
      <c r="BE14" s="137"/>
      <c r="BF14" s="137"/>
      <c r="BG14" s="137"/>
      <c r="BH14" s="137"/>
      <c r="BI14" s="137"/>
      <c r="BJ14" s="137"/>
      <c r="BK14" s="137"/>
      <c r="BL14" s="137"/>
    </row>
    <row r="15" spans="1:64" x14ac:dyDescent="0.2">
      <c r="A15" s="138" t="s">
        <v>198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9" t="s">
        <v>92</v>
      </c>
      <c r="V15" s="140"/>
      <c r="W15" s="140"/>
      <c r="X15" s="140"/>
      <c r="Y15" s="140"/>
      <c r="Z15" s="140"/>
      <c r="AA15" s="140"/>
      <c r="AB15" s="141"/>
      <c r="AC15" s="139" t="s">
        <v>92</v>
      </c>
      <c r="AD15" s="140"/>
      <c r="AE15" s="140"/>
      <c r="AF15" s="140"/>
      <c r="AG15" s="140"/>
      <c r="AH15" s="140"/>
      <c r="AI15" s="140"/>
      <c r="AJ15" s="141"/>
      <c r="AK15" s="139" t="s">
        <v>92</v>
      </c>
      <c r="AL15" s="140"/>
      <c r="AM15" s="140"/>
      <c r="AN15" s="140"/>
      <c r="AO15" s="140"/>
      <c r="AP15" s="140"/>
      <c r="AQ15" s="140"/>
      <c r="AR15" s="140"/>
      <c r="AS15" s="141"/>
      <c r="AT15" s="139" t="s">
        <v>92</v>
      </c>
      <c r="AU15" s="140"/>
      <c r="AV15" s="140"/>
      <c r="AW15" s="140"/>
      <c r="AX15" s="140"/>
      <c r="AY15" s="140"/>
      <c r="AZ15" s="140"/>
      <c r="BA15" s="140"/>
      <c r="BB15" s="140"/>
      <c r="BC15" s="141"/>
      <c r="BD15" s="142">
        <v>2</v>
      </c>
      <c r="BE15" s="143"/>
      <c r="BF15" s="143"/>
      <c r="BG15" s="143"/>
      <c r="BH15" s="143"/>
      <c r="BI15" s="143"/>
      <c r="BJ15" s="143"/>
      <c r="BK15" s="143"/>
      <c r="BL15" s="144"/>
    </row>
    <row r="16" spans="1:64" x14ac:dyDescent="0.2">
      <c r="A16" s="145" t="s">
        <v>199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6"/>
      <c r="V16" s="147"/>
      <c r="W16" s="147"/>
      <c r="X16" s="147"/>
      <c r="Y16" s="147"/>
      <c r="Z16" s="147"/>
      <c r="AA16" s="147"/>
      <c r="AB16" s="148"/>
      <c r="AC16" s="146"/>
      <c r="AD16" s="147"/>
      <c r="AE16" s="147"/>
      <c r="AF16" s="147"/>
      <c r="AG16" s="147"/>
      <c r="AH16" s="147"/>
      <c r="AI16" s="147"/>
      <c r="AJ16" s="148"/>
      <c r="AK16" s="146"/>
      <c r="AL16" s="147"/>
      <c r="AM16" s="147"/>
      <c r="AN16" s="147"/>
      <c r="AO16" s="147"/>
      <c r="AP16" s="147"/>
      <c r="AQ16" s="147"/>
      <c r="AR16" s="147"/>
      <c r="AS16" s="148"/>
      <c r="AT16" s="146"/>
      <c r="AU16" s="147"/>
      <c r="AV16" s="147"/>
      <c r="AW16" s="147"/>
      <c r="AX16" s="147"/>
      <c r="AY16" s="147"/>
      <c r="AZ16" s="147"/>
      <c r="BA16" s="147"/>
      <c r="BB16" s="147"/>
      <c r="BC16" s="148"/>
      <c r="BD16" s="149"/>
      <c r="BE16" s="150"/>
      <c r="BF16" s="150"/>
      <c r="BG16" s="150"/>
      <c r="BH16" s="150"/>
      <c r="BI16" s="150"/>
      <c r="BJ16" s="150"/>
      <c r="BK16" s="150"/>
      <c r="BL16" s="151"/>
    </row>
    <row r="17" spans="1:64" x14ac:dyDescent="0.2">
      <c r="A17" s="145" t="s">
        <v>200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6"/>
      <c r="V17" s="147"/>
      <c r="W17" s="147"/>
      <c r="X17" s="147"/>
      <c r="Y17" s="147"/>
      <c r="Z17" s="147"/>
      <c r="AA17" s="147"/>
      <c r="AB17" s="148"/>
      <c r="AC17" s="146"/>
      <c r="AD17" s="147"/>
      <c r="AE17" s="147"/>
      <c r="AF17" s="147"/>
      <c r="AG17" s="147"/>
      <c r="AH17" s="147"/>
      <c r="AI17" s="147"/>
      <c r="AJ17" s="148"/>
      <c r="AK17" s="146"/>
      <c r="AL17" s="147"/>
      <c r="AM17" s="147"/>
      <c r="AN17" s="147"/>
      <c r="AO17" s="147"/>
      <c r="AP17" s="147"/>
      <c r="AQ17" s="147"/>
      <c r="AR17" s="147"/>
      <c r="AS17" s="148"/>
      <c r="AT17" s="146"/>
      <c r="AU17" s="147"/>
      <c r="AV17" s="147"/>
      <c r="AW17" s="147"/>
      <c r="AX17" s="147"/>
      <c r="AY17" s="147"/>
      <c r="AZ17" s="147"/>
      <c r="BA17" s="147"/>
      <c r="BB17" s="147"/>
      <c r="BC17" s="148"/>
      <c r="BD17" s="149"/>
      <c r="BE17" s="150"/>
      <c r="BF17" s="150"/>
      <c r="BG17" s="150"/>
      <c r="BH17" s="150"/>
      <c r="BI17" s="150"/>
      <c r="BJ17" s="150"/>
      <c r="BK17" s="150"/>
      <c r="BL17" s="151"/>
    </row>
    <row r="18" spans="1:64" x14ac:dyDescent="0.2">
      <c r="A18" s="145" t="s">
        <v>201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6"/>
      <c r="V18" s="147"/>
      <c r="W18" s="147"/>
      <c r="X18" s="147"/>
      <c r="Y18" s="147"/>
      <c r="Z18" s="147"/>
      <c r="AA18" s="147"/>
      <c r="AB18" s="148"/>
      <c r="AC18" s="146"/>
      <c r="AD18" s="147"/>
      <c r="AE18" s="147"/>
      <c r="AF18" s="147"/>
      <c r="AG18" s="147"/>
      <c r="AH18" s="147"/>
      <c r="AI18" s="147"/>
      <c r="AJ18" s="148"/>
      <c r="AK18" s="146"/>
      <c r="AL18" s="147"/>
      <c r="AM18" s="147"/>
      <c r="AN18" s="147"/>
      <c r="AO18" s="147"/>
      <c r="AP18" s="147"/>
      <c r="AQ18" s="147"/>
      <c r="AR18" s="147"/>
      <c r="AS18" s="148"/>
      <c r="AT18" s="146"/>
      <c r="AU18" s="147"/>
      <c r="AV18" s="147"/>
      <c r="AW18" s="147"/>
      <c r="AX18" s="147"/>
      <c r="AY18" s="147"/>
      <c r="AZ18" s="147"/>
      <c r="BA18" s="147"/>
      <c r="BB18" s="147"/>
      <c r="BC18" s="148"/>
      <c r="BD18" s="149"/>
      <c r="BE18" s="150"/>
      <c r="BF18" s="150"/>
      <c r="BG18" s="150"/>
      <c r="BH18" s="150"/>
      <c r="BI18" s="150"/>
      <c r="BJ18" s="150"/>
      <c r="BK18" s="150"/>
      <c r="BL18" s="151"/>
    </row>
    <row r="19" spans="1:64" x14ac:dyDescent="0.2">
      <c r="A19" s="145" t="s">
        <v>202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6"/>
      <c r="V19" s="147"/>
      <c r="W19" s="147"/>
      <c r="X19" s="147"/>
      <c r="Y19" s="147"/>
      <c r="Z19" s="147"/>
      <c r="AA19" s="147"/>
      <c r="AB19" s="148"/>
      <c r="AC19" s="146"/>
      <c r="AD19" s="147"/>
      <c r="AE19" s="147"/>
      <c r="AF19" s="147"/>
      <c r="AG19" s="147"/>
      <c r="AH19" s="147"/>
      <c r="AI19" s="147"/>
      <c r="AJ19" s="148"/>
      <c r="AK19" s="146"/>
      <c r="AL19" s="147"/>
      <c r="AM19" s="147"/>
      <c r="AN19" s="147"/>
      <c r="AO19" s="147"/>
      <c r="AP19" s="147"/>
      <c r="AQ19" s="147"/>
      <c r="AR19" s="147"/>
      <c r="AS19" s="148"/>
      <c r="AT19" s="146"/>
      <c r="AU19" s="147"/>
      <c r="AV19" s="147"/>
      <c r="AW19" s="147"/>
      <c r="AX19" s="147"/>
      <c r="AY19" s="147"/>
      <c r="AZ19" s="147"/>
      <c r="BA19" s="147"/>
      <c r="BB19" s="147"/>
      <c r="BC19" s="148"/>
      <c r="BD19" s="149"/>
      <c r="BE19" s="150"/>
      <c r="BF19" s="150"/>
      <c r="BG19" s="150"/>
      <c r="BH19" s="150"/>
      <c r="BI19" s="150"/>
      <c r="BJ19" s="150"/>
      <c r="BK19" s="150"/>
      <c r="BL19" s="151"/>
    </row>
    <row r="20" spans="1:64" x14ac:dyDescent="0.2">
      <c r="A20" s="145" t="s">
        <v>203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6"/>
      <c r="V20" s="147"/>
      <c r="W20" s="147"/>
      <c r="X20" s="147"/>
      <c r="Y20" s="147"/>
      <c r="Z20" s="147"/>
      <c r="AA20" s="147"/>
      <c r="AB20" s="148"/>
      <c r="AC20" s="146"/>
      <c r="AD20" s="147"/>
      <c r="AE20" s="147"/>
      <c r="AF20" s="147"/>
      <c r="AG20" s="147"/>
      <c r="AH20" s="147"/>
      <c r="AI20" s="147"/>
      <c r="AJ20" s="148"/>
      <c r="AK20" s="146"/>
      <c r="AL20" s="147"/>
      <c r="AM20" s="147"/>
      <c r="AN20" s="147"/>
      <c r="AO20" s="147"/>
      <c r="AP20" s="147"/>
      <c r="AQ20" s="147"/>
      <c r="AR20" s="147"/>
      <c r="AS20" s="148"/>
      <c r="AT20" s="146"/>
      <c r="AU20" s="147"/>
      <c r="AV20" s="147"/>
      <c r="AW20" s="147"/>
      <c r="AX20" s="147"/>
      <c r="AY20" s="147"/>
      <c r="AZ20" s="147"/>
      <c r="BA20" s="147"/>
      <c r="BB20" s="147"/>
      <c r="BC20" s="148"/>
      <c r="BD20" s="149"/>
      <c r="BE20" s="150"/>
      <c r="BF20" s="150"/>
      <c r="BG20" s="150"/>
      <c r="BH20" s="150"/>
      <c r="BI20" s="150"/>
      <c r="BJ20" s="150"/>
      <c r="BK20" s="150"/>
      <c r="BL20" s="151"/>
    </row>
    <row r="21" spans="1:64" x14ac:dyDescent="0.2">
      <c r="A21" s="145" t="s">
        <v>204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6"/>
      <c r="V21" s="147"/>
      <c r="W21" s="147"/>
      <c r="X21" s="147"/>
      <c r="Y21" s="147"/>
      <c r="Z21" s="147"/>
      <c r="AA21" s="147"/>
      <c r="AB21" s="148"/>
      <c r="AC21" s="146"/>
      <c r="AD21" s="147"/>
      <c r="AE21" s="147"/>
      <c r="AF21" s="147"/>
      <c r="AG21" s="147"/>
      <c r="AH21" s="147"/>
      <c r="AI21" s="147"/>
      <c r="AJ21" s="148"/>
      <c r="AK21" s="146"/>
      <c r="AL21" s="147"/>
      <c r="AM21" s="147"/>
      <c r="AN21" s="147"/>
      <c r="AO21" s="147"/>
      <c r="AP21" s="147"/>
      <c r="AQ21" s="147"/>
      <c r="AR21" s="147"/>
      <c r="AS21" s="148"/>
      <c r="AT21" s="146"/>
      <c r="AU21" s="147"/>
      <c r="AV21" s="147"/>
      <c r="AW21" s="147"/>
      <c r="AX21" s="147"/>
      <c r="AY21" s="147"/>
      <c r="AZ21" s="147"/>
      <c r="BA21" s="147"/>
      <c r="BB21" s="147"/>
      <c r="BC21" s="148"/>
      <c r="BD21" s="149"/>
      <c r="BE21" s="150"/>
      <c r="BF21" s="150"/>
      <c r="BG21" s="150"/>
      <c r="BH21" s="150"/>
      <c r="BI21" s="150"/>
      <c r="BJ21" s="150"/>
      <c r="BK21" s="150"/>
      <c r="BL21" s="151"/>
    </row>
    <row r="22" spans="1:64" x14ac:dyDescent="0.2">
      <c r="A22" s="145" t="s">
        <v>205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6"/>
      <c r="V22" s="147"/>
      <c r="W22" s="147"/>
      <c r="X22" s="147"/>
      <c r="Y22" s="147"/>
      <c r="Z22" s="147"/>
      <c r="AA22" s="147"/>
      <c r="AB22" s="148"/>
      <c r="AC22" s="146"/>
      <c r="AD22" s="147"/>
      <c r="AE22" s="147"/>
      <c r="AF22" s="147"/>
      <c r="AG22" s="147"/>
      <c r="AH22" s="147"/>
      <c r="AI22" s="147"/>
      <c r="AJ22" s="148"/>
      <c r="AK22" s="146"/>
      <c r="AL22" s="147"/>
      <c r="AM22" s="147"/>
      <c r="AN22" s="147"/>
      <c r="AO22" s="147"/>
      <c r="AP22" s="147"/>
      <c r="AQ22" s="147"/>
      <c r="AR22" s="147"/>
      <c r="AS22" s="148"/>
      <c r="AT22" s="146"/>
      <c r="AU22" s="147"/>
      <c r="AV22" s="147"/>
      <c r="AW22" s="147"/>
      <c r="AX22" s="147"/>
      <c r="AY22" s="147"/>
      <c r="AZ22" s="147"/>
      <c r="BA22" s="147"/>
      <c r="BB22" s="147"/>
      <c r="BC22" s="148"/>
      <c r="BD22" s="149"/>
      <c r="BE22" s="150"/>
      <c r="BF22" s="150"/>
      <c r="BG22" s="150"/>
      <c r="BH22" s="150"/>
      <c r="BI22" s="150"/>
      <c r="BJ22" s="150"/>
      <c r="BK22" s="150"/>
      <c r="BL22" s="151"/>
    </row>
    <row r="23" spans="1:64" x14ac:dyDescent="0.2">
      <c r="A23" s="152" t="s">
        <v>177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3"/>
      <c r="V23" s="154"/>
      <c r="W23" s="154"/>
      <c r="X23" s="154"/>
      <c r="Y23" s="154"/>
      <c r="Z23" s="154"/>
      <c r="AA23" s="154"/>
      <c r="AB23" s="155"/>
      <c r="AC23" s="153"/>
      <c r="AD23" s="154"/>
      <c r="AE23" s="154"/>
      <c r="AF23" s="154"/>
      <c r="AG23" s="154"/>
      <c r="AH23" s="154"/>
      <c r="AI23" s="154"/>
      <c r="AJ23" s="155"/>
      <c r="AK23" s="153"/>
      <c r="AL23" s="154"/>
      <c r="AM23" s="154"/>
      <c r="AN23" s="154"/>
      <c r="AO23" s="154"/>
      <c r="AP23" s="154"/>
      <c r="AQ23" s="154"/>
      <c r="AR23" s="154"/>
      <c r="AS23" s="155"/>
      <c r="AT23" s="153"/>
      <c r="AU23" s="154"/>
      <c r="AV23" s="154"/>
      <c r="AW23" s="154"/>
      <c r="AX23" s="154"/>
      <c r="AY23" s="154"/>
      <c r="AZ23" s="154"/>
      <c r="BA23" s="154"/>
      <c r="BB23" s="154"/>
      <c r="BC23" s="155"/>
      <c r="BD23" s="156"/>
      <c r="BE23" s="157"/>
      <c r="BF23" s="157"/>
      <c r="BG23" s="157"/>
      <c r="BH23" s="157"/>
      <c r="BI23" s="157"/>
      <c r="BJ23" s="157"/>
      <c r="BK23" s="157"/>
      <c r="BL23" s="158"/>
    </row>
    <row r="24" spans="1:64" x14ac:dyDescent="0.2">
      <c r="A24" s="159" t="s">
        <v>97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60"/>
      <c r="BE24" s="160"/>
      <c r="BF24" s="160"/>
      <c r="BG24" s="160"/>
      <c r="BH24" s="160"/>
      <c r="BI24" s="160"/>
      <c r="BJ24" s="160"/>
      <c r="BK24" s="160"/>
      <c r="BL24" s="160"/>
    </row>
    <row r="25" spans="1:64" x14ac:dyDescent="0.2">
      <c r="A25" s="138" t="s">
        <v>206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61">
        <v>14</v>
      </c>
      <c r="V25" s="162"/>
      <c r="W25" s="162"/>
      <c r="X25" s="162"/>
      <c r="Y25" s="162"/>
      <c r="Z25" s="162"/>
      <c r="AA25" s="162"/>
      <c r="AB25" s="163"/>
      <c r="AC25" s="161">
        <v>14</v>
      </c>
      <c r="AD25" s="162"/>
      <c r="AE25" s="162"/>
      <c r="AF25" s="162"/>
      <c r="AG25" s="162"/>
      <c r="AH25" s="162"/>
      <c r="AI25" s="162"/>
      <c r="AJ25" s="163"/>
      <c r="AK25" s="161">
        <v>100</v>
      </c>
      <c r="AL25" s="162"/>
      <c r="AM25" s="162"/>
      <c r="AN25" s="162"/>
      <c r="AO25" s="162"/>
      <c r="AP25" s="162"/>
      <c r="AQ25" s="162"/>
      <c r="AR25" s="162"/>
      <c r="AS25" s="163"/>
      <c r="AT25" s="139" t="s">
        <v>160</v>
      </c>
      <c r="AU25" s="140"/>
      <c r="AV25" s="140"/>
      <c r="AW25" s="140"/>
      <c r="AX25" s="140"/>
      <c r="AY25" s="140"/>
      <c r="AZ25" s="140"/>
      <c r="BA25" s="140"/>
      <c r="BB25" s="140"/>
      <c r="BC25" s="141"/>
      <c r="BD25" s="161">
        <v>2</v>
      </c>
      <c r="BE25" s="162"/>
      <c r="BF25" s="162"/>
      <c r="BG25" s="162"/>
      <c r="BH25" s="162"/>
      <c r="BI25" s="162"/>
      <c r="BJ25" s="162"/>
      <c r="BK25" s="162"/>
      <c r="BL25" s="163"/>
    </row>
    <row r="26" spans="1:64" x14ac:dyDescent="0.2">
      <c r="A26" s="145" t="s">
        <v>207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64"/>
      <c r="V26" s="165"/>
      <c r="W26" s="165"/>
      <c r="X26" s="165"/>
      <c r="Y26" s="165"/>
      <c r="Z26" s="165"/>
      <c r="AA26" s="165"/>
      <c r="AB26" s="166"/>
      <c r="AC26" s="164"/>
      <c r="AD26" s="165"/>
      <c r="AE26" s="165"/>
      <c r="AF26" s="165"/>
      <c r="AG26" s="165"/>
      <c r="AH26" s="165"/>
      <c r="AI26" s="165"/>
      <c r="AJ26" s="166"/>
      <c r="AK26" s="164"/>
      <c r="AL26" s="165"/>
      <c r="AM26" s="165"/>
      <c r="AN26" s="165"/>
      <c r="AO26" s="165"/>
      <c r="AP26" s="165"/>
      <c r="AQ26" s="165"/>
      <c r="AR26" s="165"/>
      <c r="AS26" s="166"/>
      <c r="AT26" s="146"/>
      <c r="AU26" s="147"/>
      <c r="AV26" s="147"/>
      <c r="AW26" s="147"/>
      <c r="AX26" s="147"/>
      <c r="AY26" s="147"/>
      <c r="AZ26" s="147"/>
      <c r="BA26" s="147"/>
      <c r="BB26" s="147"/>
      <c r="BC26" s="148"/>
      <c r="BD26" s="164"/>
      <c r="BE26" s="165"/>
      <c r="BF26" s="165"/>
      <c r="BG26" s="165"/>
      <c r="BH26" s="165"/>
      <c r="BI26" s="165"/>
      <c r="BJ26" s="165"/>
      <c r="BK26" s="165"/>
      <c r="BL26" s="166"/>
    </row>
    <row r="27" spans="1:64" x14ac:dyDescent="0.2">
      <c r="A27" s="145" t="s">
        <v>208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64"/>
      <c r="V27" s="165"/>
      <c r="W27" s="165"/>
      <c r="X27" s="165"/>
      <c r="Y27" s="165"/>
      <c r="Z27" s="165"/>
      <c r="AA27" s="165"/>
      <c r="AB27" s="166"/>
      <c r="AC27" s="164"/>
      <c r="AD27" s="165"/>
      <c r="AE27" s="165"/>
      <c r="AF27" s="165"/>
      <c r="AG27" s="165"/>
      <c r="AH27" s="165"/>
      <c r="AI27" s="165"/>
      <c r="AJ27" s="166"/>
      <c r="AK27" s="164"/>
      <c r="AL27" s="165"/>
      <c r="AM27" s="165"/>
      <c r="AN27" s="165"/>
      <c r="AO27" s="165"/>
      <c r="AP27" s="165"/>
      <c r="AQ27" s="165"/>
      <c r="AR27" s="165"/>
      <c r="AS27" s="166"/>
      <c r="AT27" s="146"/>
      <c r="AU27" s="147"/>
      <c r="AV27" s="147"/>
      <c r="AW27" s="147"/>
      <c r="AX27" s="147"/>
      <c r="AY27" s="147"/>
      <c r="AZ27" s="147"/>
      <c r="BA27" s="147"/>
      <c r="BB27" s="147"/>
      <c r="BC27" s="148"/>
      <c r="BD27" s="164"/>
      <c r="BE27" s="165"/>
      <c r="BF27" s="165"/>
      <c r="BG27" s="165"/>
      <c r="BH27" s="165"/>
      <c r="BI27" s="165"/>
      <c r="BJ27" s="165"/>
      <c r="BK27" s="165"/>
      <c r="BL27" s="166"/>
    </row>
    <row r="28" spans="1:64" x14ac:dyDescent="0.2">
      <c r="A28" s="152" t="s">
        <v>209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67"/>
      <c r="V28" s="168"/>
      <c r="W28" s="168"/>
      <c r="X28" s="168"/>
      <c r="Y28" s="168"/>
      <c r="Z28" s="168"/>
      <c r="AA28" s="168"/>
      <c r="AB28" s="169"/>
      <c r="AC28" s="167"/>
      <c r="AD28" s="168"/>
      <c r="AE28" s="168"/>
      <c r="AF28" s="168"/>
      <c r="AG28" s="168"/>
      <c r="AH28" s="168"/>
      <c r="AI28" s="168"/>
      <c r="AJ28" s="169"/>
      <c r="AK28" s="167"/>
      <c r="AL28" s="168"/>
      <c r="AM28" s="168"/>
      <c r="AN28" s="168"/>
      <c r="AO28" s="168"/>
      <c r="AP28" s="168"/>
      <c r="AQ28" s="168"/>
      <c r="AR28" s="168"/>
      <c r="AS28" s="169"/>
      <c r="AT28" s="153"/>
      <c r="AU28" s="154"/>
      <c r="AV28" s="154"/>
      <c r="AW28" s="154"/>
      <c r="AX28" s="154"/>
      <c r="AY28" s="154"/>
      <c r="AZ28" s="154"/>
      <c r="BA28" s="154"/>
      <c r="BB28" s="154"/>
      <c r="BC28" s="155"/>
      <c r="BD28" s="167"/>
      <c r="BE28" s="168"/>
      <c r="BF28" s="168"/>
      <c r="BG28" s="168"/>
      <c r="BH28" s="168"/>
      <c r="BI28" s="168"/>
      <c r="BJ28" s="168"/>
      <c r="BK28" s="168"/>
      <c r="BL28" s="169"/>
    </row>
    <row r="29" spans="1:64" x14ac:dyDescent="0.2">
      <c r="A29" s="138" t="s">
        <v>210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61">
        <v>120</v>
      </c>
      <c r="V29" s="162"/>
      <c r="W29" s="162"/>
      <c r="X29" s="162"/>
      <c r="Y29" s="162"/>
      <c r="Z29" s="162"/>
      <c r="AA29" s="162"/>
      <c r="AB29" s="163"/>
      <c r="AC29" s="161">
        <v>120</v>
      </c>
      <c r="AD29" s="162"/>
      <c r="AE29" s="162"/>
      <c r="AF29" s="162"/>
      <c r="AG29" s="162"/>
      <c r="AH29" s="162"/>
      <c r="AI29" s="162"/>
      <c r="AJ29" s="163"/>
      <c r="AK29" s="161">
        <v>100</v>
      </c>
      <c r="AL29" s="162"/>
      <c r="AM29" s="162"/>
      <c r="AN29" s="162"/>
      <c r="AO29" s="162"/>
      <c r="AP29" s="162"/>
      <c r="AQ29" s="162"/>
      <c r="AR29" s="162"/>
      <c r="AS29" s="163"/>
      <c r="AT29" s="139" t="s">
        <v>160</v>
      </c>
      <c r="AU29" s="140"/>
      <c r="AV29" s="140"/>
      <c r="AW29" s="140"/>
      <c r="AX29" s="140"/>
      <c r="AY29" s="140"/>
      <c r="AZ29" s="140"/>
      <c r="BA29" s="140"/>
      <c r="BB29" s="140"/>
      <c r="BC29" s="141"/>
      <c r="BD29" s="161">
        <v>2</v>
      </c>
      <c r="BE29" s="162"/>
      <c r="BF29" s="162"/>
      <c r="BG29" s="162"/>
      <c r="BH29" s="162"/>
      <c r="BI29" s="162"/>
      <c r="BJ29" s="162"/>
      <c r="BK29" s="162"/>
      <c r="BL29" s="163"/>
    </row>
    <row r="30" spans="1:64" x14ac:dyDescent="0.2">
      <c r="A30" s="145" t="s">
        <v>211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64"/>
      <c r="V30" s="165"/>
      <c r="W30" s="165"/>
      <c r="X30" s="165"/>
      <c r="Y30" s="165"/>
      <c r="Z30" s="165"/>
      <c r="AA30" s="165"/>
      <c r="AB30" s="166"/>
      <c r="AC30" s="164"/>
      <c r="AD30" s="165"/>
      <c r="AE30" s="165"/>
      <c r="AF30" s="165"/>
      <c r="AG30" s="165"/>
      <c r="AH30" s="165"/>
      <c r="AI30" s="165"/>
      <c r="AJ30" s="166"/>
      <c r="AK30" s="164"/>
      <c r="AL30" s="165"/>
      <c r="AM30" s="165"/>
      <c r="AN30" s="165"/>
      <c r="AO30" s="165"/>
      <c r="AP30" s="165"/>
      <c r="AQ30" s="165"/>
      <c r="AR30" s="165"/>
      <c r="AS30" s="166"/>
      <c r="AT30" s="146"/>
      <c r="AU30" s="147"/>
      <c r="AV30" s="147"/>
      <c r="AW30" s="147"/>
      <c r="AX30" s="147"/>
      <c r="AY30" s="147"/>
      <c r="AZ30" s="147"/>
      <c r="BA30" s="147"/>
      <c r="BB30" s="147"/>
      <c r="BC30" s="148"/>
      <c r="BD30" s="164"/>
      <c r="BE30" s="165"/>
      <c r="BF30" s="165"/>
      <c r="BG30" s="165"/>
      <c r="BH30" s="165"/>
      <c r="BI30" s="165"/>
      <c r="BJ30" s="165"/>
      <c r="BK30" s="165"/>
      <c r="BL30" s="166"/>
    </row>
    <row r="31" spans="1:64" x14ac:dyDescent="0.2">
      <c r="A31" s="145" t="s">
        <v>212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64"/>
      <c r="V31" s="165"/>
      <c r="W31" s="165"/>
      <c r="X31" s="165"/>
      <c r="Y31" s="165"/>
      <c r="Z31" s="165"/>
      <c r="AA31" s="165"/>
      <c r="AB31" s="166"/>
      <c r="AC31" s="164"/>
      <c r="AD31" s="165"/>
      <c r="AE31" s="165"/>
      <c r="AF31" s="165"/>
      <c r="AG31" s="165"/>
      <c r="AH31" s="165"/>
      <c r="AI31" s="165"/>
      <c r="AJ31" s="166"/>
      <c r="AK31" s="164"/>
      <c r="AL31" s="165"/>
      <c r="AM31" s="165"/>
      <c r="AN31" s="165"/>
      <c r="AO31" s="165"/>
      <c r="AP31" s="165"/>
      <c r="AQ31" s="165"/>
      <c r="AR31" s="165"/>
      <c r="AS31" s="166"/>
      <c r="AT31" s="146"/>
      <c r="AU31" s="147"/>
      <c r="AV31" s="147"/>
      <c r="AW31" s="147"/>
      <c r="AX31" s="147"/>
      <c r="AY31" s="147"/>
      <c r="AZ31" s="147"/>
      <c r="BA31" s="147"/>
      <c r="BB31" s="147"/>
      <c r="BC31" s="148"/>
      <c r="BD31" s="164"/>
      <c r="BE31" s="165"/>
      <c r="BF31" s="165"/>
      <c r="BG31" s="165"/>
      <c r="BH31" s="165"/>
      <c r="BI31" s="165"/>
      <c r="BJ31" s="165"/>
      <c r="BK31" s="165"/>
      <c r="BL31" s="166"/>
    </row>
    <row r="32" spans="1:64" x14ac:dyDescent="0.2">
      <c r="A32" s="170" t="s">
        <v>213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2"/>
      <c r="U32" s="164"/>
      <c r="V32" s="165"/>
      <c r="W32" s="165"/>
      <c r="X32" s="165"/>
      <c r="Y32" s="165"/>
      <c r="Z32" s="165"/>
      <c r="AA32" s="165"/>
      <c r="AB32" s="166"/>
      <c r="AC32" s="164"/>
      <c r="AD32" s="165"/>
      <c r="AE32" s="165"/>
      <c r="AF32" s="165"/>
      <c r="AG32" s="165"/>
      <c r="AH32" s="165"/>
      <c r="AI32" s="165"/>
      <c r="AJ32" s="166"/>
      <c r="AK32" s="164"/>
      <c r="AL32" s="165"/>
      <c r="AM32" s="165"/>
      <c r="AN32" s="165"/>
      <c r="AO32" s="165"/>
      <c r="AP32" s="165"/>
      <c r="AQ32" s="165"/>
      <c r="AR32" s="165"/>
      <c r="AS32" s="166"/>
      <c r="AT32" s="146"/>
      <c r="AU32" s="147"/>
      <c r="AV32" s="147"/>
      <c r="AW32" s="147"/>
      <c r="AX32" s="147"/>
      <c r="AY32" s="147"/>
      <c r="AZ32" s="147"/>
      <c r="BA32" s="147"/>
      <c r="BB32" s="147"/>
      <c r="BC32" s="148"/>
      <c r="BD32" s="164"/>
      <c r="BE32" s="165"/>
      <c r="BF32" s="165"/>
      <c r="BG32" s="165"/>
      <c r="BH32" s="165"/>
      <c r="BI32" s="165"/>
      <c r="BJ32" s="165"/>
      <c r="BK32" s="165"/>
      <c r="BL32" s="166"/>
    </row>
    <row r="33" spans="1:64" x14ac:dyDescent="0.2">
      <c r="A33" s="170" t="s">
        <v>214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2"/>
      <c r="U33" s="164"/>
      <c r="V33" s="165"/>
      <c r="W33" s="165"/>
      <c r="X33" s="165"/>
      <c r="Y33" s="165"/>
      <c r="Z33" s="165"/>
      <c r="AA33" s="165"/>
      <c r="AB33" s="166"/>
      <c r="AC33" s="164"/>
      <c r="AD33" s="165"/>
      <c r="AE33" s="165"/>
      <c r="AF33" s="165"/>
      <c r="AG33" s="165"/>
      <c r="AH33" s="165"/>
      <c r="AI33" s="165"/>
      <c r="AJ33" s="166"/>
      <c r="AK33" s="164"/>
      <c r="AL33" s="165"/>
      <c r="AM33" s="165"/>
      <c r="AN33" s="165"/>
      <c r="AO33" s="165"/>
      <c r="AP33" s="165"/>
      <c r="AQ33" s="165"/>
      <c r="AR33" s="165"/>
      <c r="AS33" s="166"/>
      <c r="AT33" s="146"/>
      <c r="AU33" s="147"/>
      <c r="AV33" s="147"/>
      <c r="AW33" s="147"/>
      <c r="AX33" s="147"/>
      <c r="AY33" s="147"/>
      <c r="AZ33" s="147"/>
      <c r="BA33" s="147"/>
      <c r="BB33" s="147"/>
      <c r="BC33" s="148"/>
      <c r="BD33" s="164"/>
      <c r="BE33" s="165"/>
      <c r="BF33" s="165"/>
      <c r="BG33" s="165"/>
      <c r="BH33" s="165"/>
      <c r="BI33" s="165"/>
      <c r="BJ33" s="165"/>
      <c r="BK33" s="165"/>
      <c r="BL33" s="166"/>
    </row>
    <row r="34" spans="1:64" x14ac:dyDescent="0.2">
      <c r="A34" s="152" t="s">
        <v>215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67"/>
      <c r="V34" s="168"/>
      <c r="W34" s="168"/>
      <c r="X34" s="168"/>
      <c r="Y34" s="168"/>
      <c r="Z34" s="168"/>
      <c r="AA34" s="168"/>
      <c r="AB34" s="169"/>
      <c r="AC34" s="167"/>
      <c r="AD34" s="168"/>
      <c r="AE34" s="168"/>
      <c r="AF34" s="168"/>
      <c r="AG34" s="168"/>
      <c r="AH34" s="168"/>
      <c r="AI34" s="168"/>
      <c r="AJ34" s="169"/>
      <c r="AK34" s="167"/>
      <c r="AL34" s="168"/>
      <c r="AM34" s="168"/>
      <c r="AN34" s="168"/>
      <c r="AO34" s="168"/>
      <c r="AP34" s="168"/>
      <c r="AQ34" s="168"/>
      <c r="AR34" s="168"/>
      <c r="AS34" s="169"/>
      <c r="AT34" s="153"/>
      <c r="AU34" s="154"/>
      <c r="AV34" s="154"/>
      <c r="AW34" s="154"/>
      <c r="AX34" s="154"/>
      <c r="AY34" s="154"/>
      <c r="AZ34" s="154"/>
      <c r="BA34" s="154"/>
      <c r="BB34" s="154"/>
      <c r="BC34" s="155"/>
      <c r="BD34" s="167"/>
      <c r="BE34" s="168"/>
      <c r="BF34" s="168"/>
      <c r="BG34" s="168"/>
      <c r="BH34" s="168"/>
      <c r="BI34" s="168"/>
      <c r="BJ34" s="168"/>
      <c r="BK34" s="168"/>
      <c r="BL34" s="169"/>
    </row>
    <row r="35" spans="1:64" x14ac:dyDescent="0.2">
      <c r="A35" s="138" t="s">
        <v>216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 t="s">
        <v>92</v>
      </c>
      <c r="V35" s="140"/>
      <c r="W35" s="140"/>
      <c r="X35" s="140"/>
      <c r="Y35" s="140"/>
      <c r="Z35" s="140"/>
      <c r="AA35" s="140"/>
      <c r="AB35" s="141"/>
      <c r="AC35" s="139" t="s">
        <v>92</v>
      </c>
      <c r="AD35" s="140"/>
      <c r="AE35" s="140"/>
      <c r="AF35" s="140"/>
      <c r="AG35" s="140"/>
      <c r="AH35" s="140"/>
      <c r="AI35" s="140"/>
      <c r="AJ35" s="141"/>
      <c r="AK35" s="139" t="s">
        <v>92</v>
      </c>
      <c r="AL35" s="140"/>
      <c r="AM35" s="140"/>
      <c r="AN35" s="140"/>
      <c r="AO35" s="140"/>
      <c r="AP35" s="140"/>
      <c r="AQ35" s="140"/>
      <c r="AR35" s="140"/>
      <c r="AS35" s="141"/>
      <c r="AT35" s="139" t="s">
        <v>92</v>
      </c>
      <c r="AU35" s="140"/>
      <c r="AV35" s="140"/>
      <c r="AW35" s="140"/>
      <c r="AX35" s="140"/>
      <c r="AY35" s="140"/>
      <c r="AZ35" s="140"/>
      <c r="BA35" s="140"/>
      <c r="BB35" s="140"/>
      <c r="BC35" s="141"/>
      <c r="BD35" s="161">
        <v>0.5</v>
      </c>
      <c r="BE35" s="162"/>
      <c r="BF35" s="162"/>
      <c r="BG35" s="162"/>
      <c r="BH35" s="162"/>
      <c r="BI35" s="162"/>
      <c r="BJ35" s="162"/>
      <c r="BK35" s="162"/>
      <c r="BL35" s="163"/>
    </row>
    <row r="36" spans="1:64" x14ac:dyDescent="0.2">
      <c r="A36" s="145" t="s">
        <v>217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6"/>
      <c r="V36" s="147"/>
      <c r="W36" s="147"/>
      <c r="X36" s="147"/>
      <c r="Y36" s="147"/>
      <c r="Z36" s="147"/>
      <c r="AA36" s="147"/>
      <c r="AB36" s="148"/>
      <c r="AC36" s="146"/>
      <c r="AD36" s="147"/>
      <c r="AE36" s="147"/>
      <c r="AF36" s="147"/>
      <c r="AG36" s="147"/>
      <c r="AH36" s="147"/>
      <c r="AI36" s="147"/>
      <c r="AJ36" s="148"/>
      <c r="AK36" s="146"/>
      <c r="AL36" s="147"/>
      <c r="AM36" s="147"/>
      <c r="AN36" s="147"/>
      <c r="AO36" s="147"/>
      <c r="AP36" s="147"/>
      <c r="AQ36" s="147"/>
      <c r="AR36" s="147"/>
      <c r="AS36" s="148"/>
      <c r="AT36" s="146"/>
      <c r="AU36" s="147"/>
      <c r="AV36" s="147"/>
      <c r="AW36" s="147"/>
      <c r="AX36" s="147"/>
      <c r="AY36" s="147"/>
      <c r="AZ36" s="147"/>
      <c r="BA36" s="147"/>
      <c r="BB36" s="147"/>
      <c r="BC36" s="148"/>
      <c r="BD36" s="164"/>
      <c r="BE36" s="165"/>
      <c r="BF36" s="165"/>
      <c r="BG36" s="165"/>
      <c r="BH36" s="165"/>
      <c r="BI36" s="165"/>
      <c r="BJ36" s="165"/>
      <c r="BK36" s="165"/>
      <c r="BL36" s="166"/>
    </row>
    <row r="37" spans="1:64" x14ac:dyDescent="0.2">
      <c r="A37" s="152" t="s">
        <v>218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3"/>
      <c r="V37" s="154"/>
      <c r="W37" s="154"/>
      <c r="X37" s="154"/>
      <c r="Y37" s="154"/>
      <c r="Z37" s="154"/>
      <c r="AA37" s="154"/>
      <c r="AB37" s="155"/>
      <c r="AC37" s="153"/>
      <c r="AD37" s="154"/>
      <c r="AE37" s="154"/>
      <c r="AF37" s="154"/>
      <c r="AG37" s="154"/>
      <c r="AH37" s="154"/>
      <c r="AI37" s="154"/>
      <c r="AJ37" s="155"/>
      <c r="AK37" s="153"/>
      <c r="AL37" s="154"/>
      <c r="AM37" s="154"/>
      <c r="AN37" s="154"/>
      <c r="AO37" s="154"/>
      <c r="AP37" s="154"/>
      <c r="AQ37" s="154"/>
      <c r="AR37" s="154"/>
      <c r="AS37" s="155"/>
      <c r="AT37" s="153"/>
      <c r="AU37" s="154"/>
      <c r="AV37" s="154"/>
      <c r="AW37" s="154"/>
      <c r="AX37" s="154"/>
      <c r="AY37" s="154"/>
      <c r="AZ37" s="154"/>
      <c r="BA37" s="154"/>
      <c r="BB37" s="154"/>
      <c r="BC37" s="155"/>
      <c r="BD37" s="167"/>
      <c r="BE37" s="168"/>
      <c r="BF37" s="168"/>
      <c r="BG37" s="168"/>
      <c r="BH37" s="168"/>
      <c r="BI37" s="168"/>
      <c r="BJ37" s="168"/>
      <c r="BK37" s="168"/>
      <c r="BL37" s="169"/>
    </row>
    <row r="38" spans="1:64" x14ac:dyDescent="0.2">
      <c r="A38" s="159" t="s">
        <v>97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60"/>
      <c r="BE38" s="160"/>
      <c r="BF38" s="160"/>
      <c r="BG38" s="160"/>
      <c r="BH38" s="160"/>
      <c r="BI38" s="160"/>
      <c r="BJ38" s="160"/>
      <c r="BK38" s="160"/>
      <c r="BL38" s="160"/>
    </row>
    <row r="39" spans="1:64" x14ac:dyDescent="0.2">
      <c r="A39" s="138" t="s">
        <v>219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61">
        <v>14</v>
      </c>
      <c r="V39" s="162"/>
      <c r="W39" s="162"/>
      <c r="X39" s="162"/>
      <c r="Y39" s="162"/>
      <c r="Z39" s="162"/>
      <c r="AA39" s="162"/>
      <c r="AB39" s="163"/>
      <c r="AC39" s="161">
        <v>14</v>
      </c>
      <c r="AD39" s="162"/>
      <c r="AE39" s="162"/>
      <c r="AF39" s="162"/>
      <c r="AG39" s="162"/>
      <c r="AH39" s="162"/>
      <c r="AI39" s="162"/>
      <c r="AJ39" s="163"/>
      <c r="AK39" s="161">
        <v>100</v>
      </c>
      <c r="AL39" s="162"/>
      <c r="AM39" s="162"/>
      <c r="AN39" s="162"/>
      <c r="AO39" s="162"/>
      <c r="AP39" s="162"/>
      <c r="AQ39" s="162"/>
      <c r="AR39" s="162"/>
      <c r="AS39" s="163"/>
      <c r="AT39" s="139" t="s">
        <v>160</v>
      </c>
      <c r="AU39" s="140"/>
      <c r="AV39" s="140"/>
      <c r="AW39" s="140"/>
      <c r="AX39" s="140"/>
      <c r="AY39" s="140"/>
      <c r="AZ39" s="140"/>
      <c r="BA39" s="140"/>
      <c r="BB39" s="140"/>
      <c r="BC39" s="141"/>
      <c r="BD39" s="161">
        <v>0.5</v>
      </c>
      <c r="BE39" s="162"/>
      <c r="BF39" s="162"/>
      <c r="BG39" s="162"/>
      <c r="BH39" s="162"/>
      <c r="BI39" s="162"/>
      <c r="BJ39" s="162"/>
      <c r="BK39" s="162"/>
      <c r="BL39" s="163"/>
    </row>
    <row r="40" spans="1:64" x14ac:dyDescent="0.2">
      <c r="A40" s="145" t="s">
        <v>106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64"/>
      <c r="V40" s="165"/>
      <c r="W40" s="165"/>
      <c r="X40" s="165"/>
      <c r="Y40" s="165"/>
      <c r="Z40" s="165"/>
      <c r="AA40" s="165"/>
      <c r="AB40" s="166"/>
      <c r="AC40" s="164"/>
      <c r="AD40" s="165"/>
      <c r="AE40" s="165"/>
      <c r="AF40" s="165"/>
      <c r="AG40" s="165"/>
      <c r="AH40" s="165"/>
      <c r="AI40" s="165"/>
      <c r="AJ40" s="166"/>
      <c r="AK40" s="164"/>
      <c r="AL40" s="165"/>
      <c r="AM40" s="165"/>
      <c r="AN40" s="165"/>
      <c r="AO40" s="165"/>
      <c r="AP40" s="165"/>
      <c r="AQ40" s="165"/>
      <c r="AR40" s="165"/>
      <c r="AS40" s="166"/>
      <c r="AT40" s="146"/>
      <c r="AU40" s="147"/>
      <c r="AV40" s="147"/>
      <c r="AW40" s="147"/>
      <c r="AX40" s="147"/>
      <c r="AY40" s="147"/>
      <c r="AZ40" s="147"/>
      <c r="BA40" s="147"/>
      <c r="BB40" s="147"/>
      <c r="BC40" s="148"/>
      <c r="BD40" s="164"/>
      <c r="BE40" s="165"/>
      <c r="BF40" s="165"/>
      <c r="BG40" s="165"/>
      <c r="BH40" s="165"/>
      <c r="BI40" s="165"/>
      <c r="BJ40" s="165"/>
      <c r="BK40" s="165"/>
      <c r="BL40" s="166"/>
    </row>
    <row r="41" spans="1:64" x14ac:dyDescent="0.2">
      <c r="A41" s="145" t="s">
        <v>220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64"/>
      <c r="V41" s="165"/>
      <c r="W41" s="165"/>
      <c r="X41" s="165"/>
      <c r="Y41" s="165"/>
      <c r="Z41" s="165"/>
      <c r="AA41" s="165"/>
      <c r="AB41" s="166"/>
      <c r="AC41" s="164"/>
      <c r="AD41" s="165"/>
      <c r="AE41" s="165"/>
      <c r="AF41" s="165"/>
      <c r="AG41" s="165"/>
      <c r="AH41" s="165"/>
      <c r="AI41" s="165"/>
      <c r="AJ41" s="166"/>
      <c r="AK41" s="164"/>
      <c r="AL41" s="165"/>
      <c r="AM41" s="165"/>
      <c r="AN41" s="165"/>
      <c r="AO41" s="165"/>
      <c r="AP41" s="165"/>
      <c r="AQ41" s="165"/>
      <c r="AR41" s="165"/>
      <c r="AS41" s="166"/>
      <c r="AT41" s="146"/>
      <c r="AU41" s="147"/>
      <c r="AV41" s="147"/>
      <c r="AW41" s="147"/>
      <c r="AX41" s="147"/>
      <c r="AY41" s="147"/>
      <c r="AZ41" s="147"/>
      <c r="BA41" s="147"/>
      <c r="BB41" s="147"/>
      <c r="BC41" s="148"/>
      <c r="BD41" s="164"/>
      <c r="BE41" s="165"/>
      <c r="BF41" s="165"/>
      <c r="BG41" s="165"/>
      <c r="BH41" s="165"/>
      <c r="BI41" s="165"/>
      <c r="BJ41" s="165"/>
      <c r="BK41" s="165"/>
      <c r="BL41" s="166"/>
    </row>
    <row r="42" spans="1:64" x14ac:dyDescent="0.2">
      <c r="A42" s="145" t="s">
        <v>221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64"/>
      <c r="V42" s="165"/>
      <c r="W42" s="165"/>
      <c r="X42" s="165"/>
      <c r="Y42" s="165"/>
      <c r="Z42" s="165"/>
      <c r="AA42" s="165"/>
      <c r="AB42" s="166"/>
      <c r="AC42" s="164"/>
      <c r="AD42" s="165"/>
      <c r="AE42" s="165"/>
      <c r="AF42" s="165"/>
      <c r="AG42" s="165"/>
      <c r="AH42" s="165"/>
      <c r="AI42" s="165"/>
      <c r="AJ42" s="166"/>
      <c r="AK42" s="164"/>
      <c r="AL42" s="165"/>
      <c r="AM42" s="165"/>
      <c r="AN42" s="165"/>
      <c r="AO42" s="165"/>
      <c r="AP42" s="165"/>
      <c r="AQ42" s="165"/>
      <c r="AR42" s="165"/>
      <c r="AS42" s="166"/>
      <c r="AT42" s="146"/>
      <c r="AU42" s="147"/>
      <c r="AV42" s="147"/>
      <c r="AW42" s="147"/>
      <c r="AX42" s="147"/>
      <c r="AY42" s="147"/>
      <c r="AZ42" s="147"/>
      <c r="BA42" s="147"/>
      <c r="BB42" s="147"/>
      <c r="BC42" s="148"/>
      <c r="BD42" s="164"/>
      <c r="BE42" s="165"/>
      <c r="BF42" s="165"/>
      <c r="BG42" s="165"/>
      <c r="BH42" s="165"/>
      <c r="BI42" s="165"/>
      <c r="BJ42" s="165"/>
      <c r="BK42" s="165"/>
      <c r="BL42" s="166"/>
    </row>
    <row r="43" spans="1:64" x14ac:dyDescent="0.2">
      <c r="A43" s="145" t="s">
        <v>222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64"/>
      <c r="V43" s="165"/>
      <c r="W43" s="165"/>
      <c r="X43" s="165"/>
      <c r="Y43" s="165"/>
      <c r="Z43" s="165"/>
      <c r="AA43" s="165"/>
      <c r="AB43" s="166"/>
      <c r="AC43" s="164"/>
      <c r="AD43" s="165"/>
      <c r="AE43" s="165"/>
      <c r="AF43" s="165"/>
      <c r="AG43" s="165"/>
      <c r="AH43" s="165"/>
      <c r="AI43" s="165"/>
      <c r="AJ43" s="166"/>
      <c r="AK43" s="164"/>
      <c r="AL43" s="165"/>
      <c r="AM43" s="165"/>
      <c r="AN43" s="165"/>
      <c r="AO43" s="165"/>
      <c r="AP43" s="165"/>
      <c r="AQ43" s="165"/>
      <c r="AR43" s="165"/>
      <c r="AS43" s="166"/>
      <c r="AT43" s="146"/>
      <c r="AU43" s="147"/>
      <c r="AV43" s="147"/>
      <c r="AW43" s="147"/>
      <c r="AX43" s="147"/>
      <c r="AY43" s="147"/>
      <c r="AZ43" s="147"/>
      <c r="BA43" s="147"/>
      <c r="BB43" s="147"/>
      <c r="BC43" s="148"/>
      <c r="BD43" s="164"/>
      <c r="BE43" s="165"/>
      <c r="BF43" s="165"/>
      <c r="BG43" s="165"/>
      <c r="BH43" s="165"/>
      <c r="BI43" s="165"/>
      <c r="BJ43" s="165"/>
      <c r="BK43" s="165"/>
      <c r="BL43" s="166"/>
    </row>
    <row r="44" spans="1:64" x14ac:dyDescent="0.2">
      <c r="A44" s="152" t="s">
        <v>223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67"/>
      <c r="V44" s="168"/>
      <c r="W44" s="168"/>
      <c r="X44" s="168"/>
      <c r="Y44" s="168"/>
      <c r="Z44" s="168"/>
      <c r="AA44" s="168"/>
      <c r="AB44" s="169"/>
      <c r="AC44" s="167"/>
      <c r="AD44" s="168"/>
      <c r="AE44" s="168"/>
      <c r="AF44" s="168"/>
      <c r="AG44" s="168"/>
      <c r="AH44" s="168"/>
      <c r="AI44" s="168"/>
      <c r="AJ44" s="169"/>
      <c r="AK44" s="167"/>
      <c r="AL44" s="168"/>
      <c r="AM44" s="168"/>
      <c r="AN44" s="168"/>
      <c r="AO44" s="168"/>
      <c r="AP44" s="168"/>
      <c r="AQ44" s="168"/>
      <c r="AR44" s="168"/>
      <c r="AS44" s="169"/>
      <c r="AT44" s="153"/>
      <c r="AU44" s="154"/>
      <c r="AV44" s="154"/>
      <c r="AW44" s="154"/>
      <c r="AX44" s="154"/>
      <c r="AY44" s="154"/>
      <c r="AZ44" s="154"/>
      <c r="BA44" s="154"/>
      <c r="BB44" s="154"/>
      <c r="BC44" s="155"/>
      <c r="BD44" s="167"/>
      <c r="BE44" s="168"/>
      <c r="BF44" s="168"/>
      <c r="BG44" s="168"/>
      <c r="BH44" s="168"/>
      <c r="BI44" s="168"/>
      <c r="BJ44" s="168"/>
      <c r="BK44" s="168"/>
      <c r="BL44" s="169"/>
    </row>
    <row r="45" spans="1:64" x14ac:dyDescent="0.2">
      <c r="A45" s="138" t="s">
        <v>224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9" t="s">
        <v>92</v>
      </c>
      <c r="V45" s="140"/>
      <c r="W45" s="140"/>
      <c r="X45" s="140"/>
      <c r="Y45" s="140"/>
      <c r="Z45" s="140"/>
      <c r="AA45" s="140"/>
      <c r="AB45" s="141"/>
      <c r="AC45" s="139" t="s">
        <v>92</v>
      </c>
      <c r="AD45" s="140"/>
      <c r="AE45" s="140"/>
      <c r="AF45" s="140"/>
      <c r="AG45" s="140"/>
      <c r="AH45" s="140"/>
      <c r="AI45" s="140"/>
      <c r="AJ45" s="141"/>
      <c r="AK45" s="161"/>
      <c r="AL45" s="162"/>
      <c r="AM45" s="162"/>
      <c r="AN45" s="162"/>
      <c r="AO45" s="162"/>
      <c r="AP45" s="162"/>
      <c r="AQ45" s="162"/>
      <c r="AR45" s="162"/>
      <c r="AS45" s="163"/>
      <c r="AT45" s="139" t="s">
        <v>160</v>
      </c>
      <c r="AU45" s="140"/>
      <c r="AV45" s="140"/>
      <c r="AW45" s="140"/>
      <c r="AX45" s="140"/>
      <c r="AY45" s="140"/>
      <c r="AZ45" s="140"/>
      <c r="BA45" s="140"/>
      <c r="BB45" s="140"/>
      <c r="BC45" s="141"/>
      <c r="BD45" s="161">
        <v>0.5</v>
      </c>
      <c r="BE45" s="162"/>
      <c r="BF45" s="162"/>
      <c r="BG45" s="162"/>
      <c r="BH45" s="162"/>
      <c r="BI45" s="162"/>
      <c r="BJ45" s="162"/>
      <c r="BK45" s="162"/>
      <c r="BL45" s="163"/>
    </row>
    <row r="46" spans="1:64" x14ac:dyDescent="0.2">
      <c r="A46" s="145" t="s">
        <v>225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6"/>
      <c r="V46" s="147"/>
      <c r="W46" s="147"/>
      <c r="X46" s="147"/>
      <c r="Y46" s="147"/>
      <c r="Z46" s="147"/>
      <c r="AA46" s="147"/>
      <c r="AB46" s="148"/>
      <c r="AC46" s="146"/>
      <c r="AD46" s="147"/>
      <c r="AE46" s="147"/>
      <c r="AF46" s="147"/>
      <c r="AG46" s="147"/>
      <c r="AH46" s="147"/>
      <c r="AI46" s="147"/>
      <c r="AJ46" s="148"/>
      <c r="AK46" s="164"/>
      <c r="AL46" s="165"/>
      <c r="AM46" s="165"/>
      <c r="AN46" s="165"/>
      <c r="AO46" s="165"/>
      <c r="AP46" s="165"/>
      <c r="AQ46" s="165"/>
      <c r="AR46" s="165"/>
      <c r="AS46" s="166"/>
      <c r="AT46" s="146"/>
      <c r="AU46" s="147"/>
      <c r="AV46" s="147"/>
      <c r="AW46" s="147"/>
      <c r="AX46" s="147"/>
      <c r="AY46" s="147"/>
      <c r="AZ46" s="147"/>
      <c r="BA46" s="147"/>
      <c r="BB46" s="147"/>
      <c r="BC46" s="148"/>
      <c r="BD46" s="164"/>
      <c r="BE46" s="165"/>
      <c r="BF46" s="165"/>
      <c r="BG46" s="165"/>
      <c r="BH46" s="165"/>
      <c r="BI46" s="165"/>
      <c r="BJ46" s="165"/>
      <c r="BK46" s="165"/>
      <c r="BL46" s="166"/>
    </row>
    <row r="47" spans="1:64" x14ac:dyDescent="0.2">
      <c r="A47" s="145" t="s">
        <v>226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6"/>
      <c r="V47" s="147"/>
      <c r="W47" s="147"/>
      <c r="X47" s="147"/>
      <c r="Y47" s="147"/>
      <c r="Z47" s="147"/>
      <c r="AA47" s="147"/>
      <c r="AB47" s="148"/>
      <c r="AC47" s="146"/>
      <c r="AD47" s="147"/>
      <c r="AE47" s="147"/>
      <c r="AF47" s="147"/>
      <c r="AG47" s="147"/>
      <c r="AH47" s="147"/>
      <c r="AI47" s="147"/>
      <c r="AJ47" s="148"/>
      <c r="AK47" s="164"/>
      <c r="AL47" s="165"/>
      <c r="AM47" s="165"/>
      <c r="AN47" s="165"/>
      <c r="AO47" s="165"/>
      <c r="AP47" s="165"/>
      <c r="AQ47" s="165"/>
      <c r="AR47" s="165"/>
      <c r="AS47" s="166"/>
      <c r="AT47" s="146"/>
      <c r="AU47" s="147"/>
      <c r="AV47" s="147"/>
      <c r="AW47" s="147"/>
      <c r="AX47" s="147"/>
      <c r="AY47" s="147"/>
      <c r="AZ47" s="147"/>
      <c r="BA47" s="147"/>
      <c r="BB47" s="147"/>
      <c r="BC47" s="148"/>
      <c r="BD47" s="164"/>
      <c r="BE47" s="165"/>
      <c r="BF47" s="165"/>
      <c r="BG47" s="165"/>
      <c r="BH47" s="165"/>
      <c r="BI47" s="165"/>
      <c r="BJ47" s="165"/>
      <c r="BK47" s="165"/>
      <c r="BL47" s="166"/>
    </row>
    <row r="48" spans="1:64" x14ac:dyDescent="0.2">
      <c r="A48" s="152" t="s">
        <v>227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3"/>
      <c r="V48" s="154"/>
      <c r="W48" s="154"/>
      <c r="X48" s="154"/>
      <c r="Y48" s="154"/>
      <c r="Z48" s="154"/>
      <c r="AA48" s="154"/>
      <c r="AB48" s="155"/>
      <c r="AC48" s="153"/>
      <c r="AD48" s="154"/>
      <c r="AE48" s="154"/>
      <c r="AF48" s="154"/>
      <c r="AG48" s="154"/>
      <c r="AH48" s="154"/>
      <c r="AI48" s="154"/>
      <c r="AJ48" s="155"/>
      <c r="AK48" s="167"/>
      <c r="AL48" s="168"/>
      <c r="AM48" s="168"/>
      <c r="AN48" s="168"/>
      <c r="AO48" s="168"/>
      <c r="AP48" s="168"/>
      <c r="AQ48" s="168"/>
      <c r="AR48" s="168"/>
      <c r="AS48" s="169"/>
      <c r="AT48" s="153"/>
      <c r="AU48" s="154"/>
      <c r="AV48" s="154"/>
      <c r="AW48" s="154"/>
      <c r="AX48" s="154"/>
      <c r="AY48" s="154"/>
      <c r="AZ48" s="154"/>
      <c r="BA48" s="154"/>
      <c r="BB48" s="154"/>
      <c r="BC48" s="155"/>
      <c r="BD48" s="167"/>
      <c r="BE48" s="168"/>
      <c r="BF48" s="168"/>
      <c r="BG48" s="168"/>
      <c r="BH48" s="168"/>
      <c r="BI48" s="168"/>
      <c r="BJ48" s="168"/>
      <c r="BK48" s="168"/>
      <c r="BL48" s="169"/>
    </row>
    <row r="49" spans="1:64" x14ac:dyDescent="0.2">
      <c r="A49" s="138" t="s">
        <v>228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61">
        <v>120</v>
      </c>
      <c r="V49" s="162"/>
      <c r="W49" s="162"/>
      <c r="X49" s="162"/>
      <c r="Y49" s="162"/>
      <c r="Z49" s="162"/>
      <c r="AA49" s="162"/>
      <c r="AB49" s="163"/>
      <c r="AC49" s="161">
        <v>120</v>
      </c>
      <c r="AD49" s="162"/>
      <c r="AE49" s="162"/>
      <c r="AF49" s="162"/>
      <c r="AG49" s="162"/>
      <c r="AH49" s="162"/>
      <c r="AI49" s="162"/>
      <c r="AJ49" s="163"/>
      <c r="AK49" s="161">
        <v>100</v>
      </c>
      <c r="AL49" s="162"/>
      <c r="AM49" s="162"/>
      <c r="AN49" s="162"/>
      <c r="AO49" s="162"/>
      <c r="AP49" s="162"/>
      <c r="AQ49" s="162"/>
      <c r="AR49" s="162"/>
      <c r="AS49" s="163"/>
      <c r="AT49" s="139" t="s">
        <v>92</v>
      </c>
      <c r="AU49" s="140"/>
      <c r="AV49" s="140"/>
      <c r="AW49" s="140"/>
      <c r="AX49" s="140"/>
      <c r="AY49" s="140"/>
      <c r="AZ49" s="140"/>
      <c r="BA49" s="140"/>
      <c r="BB49" s="140"/>
      <c r="BC49" s="141"/>
      <c r="BD49" s="139" t="s">
        <v>92</v>
      </c>
      <c r="BE49" s="140"/>
      <c r="BF49" s="140"/>
      <c r="BG49" s="140"/>
      <c r="BH49" s="140"/>
      <c r="BI49" s="140"/>
      <c r="BJ49" s="140"/>
      <c r="BK49" s="140"/>
      <c r="BL49" s="141"/>
    </row>
    <row r="50" spans="1:64" x14ac:dyDescent="0.2">
      <c r="A50" s="145" t="s">
        <v>229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64"/>
      <c r="V50" s="165"/>
      <c r="W50" s="165"/>
      <c r="X50" s="165"/>
      <c r="Y50" s="165"/>
      <c r="Z50" s="165"/>
      <c r="AA50" s="165"/>
      <c r="AB50" s="166"/>
      <c r="AC50" s="164"/>
      <c r="AD50" s="165"/>
      <c r="AE50" s="165"/>
      <c r="AF50" s="165"/>
      <c r="AG50" s="165"/>
      <c r="AH50" s="165"/>
      <c r="AI50" s="165"/>
      <c r="AJ50" s="166"/>
      <c r="AK50" s="164"/>
      <c r="AL50" s="165"/>
      <c r="AM50" s="165"/>
      <c r="AN50" s="165"/>
      <c r="AO50" s="165"/>
      <c r="AP50" s="165"/>
      <c r="AQ50" s="165"/>
      <c r="AR50" s="165"/>
      <c r="AS50" s="166"/>
      <c r="AT50" s="146"/>
      <c r="AU50" s="147"/>
      <c r="AV50" s="147"/>
      <c r="AW50" s="147"/>
      <c r="AX50" s="147"/>
      <c r="AY50" s="147"/>
      <c r="AZ50" s="147"/>
      <c r="BA50" s="147"/>
      <c r="BB50" s="147"/>
      <c r="BC50" s="148"/>
      <c r="BD50" s="146"/>
      <c r="BE50" s="147"/>
      <c r="BF50" s="147"/>
      <c r="BG50" s="147"/>
      <c r="BH50" s="147"/>
      <c r="BI50" s="147"/>
      <c r="BJ50" s="147"/>
      <c r="BK50" s="147"/>
      <c r="BL50" s="148"/>
    </row>
    <row r="51" spans="1:64" x14ac:dyDescent="0.2">
      <c r="A51" s="145" t="s">
        <v>230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64"/>
      <c r="V51" s="165"/>
      <c r="W51" s="165"/>
      <c r="X51" s="165"/>
      <c r="Y51" s="165"/>
      <c r="Z51" s="165"/>
      <c r="AA51" s="165"/>
      <c r="AB51" s="166"/>
      <c r="AC51" s="164"/>
      <c r="AD51" s="165"/>
      <c r="AE51" s="165"/>
      <c r="AF51" s="165"/>
      <c r="AG51" s="165"/>
      <c r="AH51" s="165"/>
      <c r="AI51" s="165"/>
      <c r="AJ51" s="166"/>
      <c r="AK51" s="164"/>
      <c r="AL51" s="165"/>
      <c r="AM51" s="165"/>
      <c r="AN51" s="165"/>
      <c r="AO51" s="165"/>
      <c r="AP51" s="165"/>
      <c r="AQ51" s="165"/>
      <c r="AR51" s="165"/>
      <c r="AS51" s="166"/>
      <c r="AT51" s="146"/>
      <c r="AU51" s="147"/>
      <c r="AV51" s="147"/>
      <c r="AW51" s="147"/>
      <c r="AX51" s="147"/>
      <c r="AY51" s="147"/>
      <c r="AZ51" s="147"/>
      <c r="BA51" s="147"/>
      <c r="BB51" s="147"/>
      <c r="BC51" s="148"/>
      <c r="BD51" s="146"/>
      <c r="BE51" s="147"/>
      <c r="BF51" s="147"/>
      <c r="BG51" s="147"/>
      <c r="BH51" s="147"/>
      <c r="BI51" s="147"/>
      <c r="BJ51" s="147"/>
      <c r="BK51" s="147"/>
      <c r="BL51" s="148"/>
    </row>
    <row r="52" spans="1:64" x14ac:dyDescent="0.2">
      <c r="A52" s="145" t="s">
        <v>231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64"/>
      <c r="V52" s="165"/>
      <c r="W52" s="165"/>
      <c r="X52" s="165"/>
      <c r="Y52" s="165"/>
      <c r="Z52" s="165"/>
      <c r="AA52" s="165"/>
      <c r="AB52" s="166"/>
      <c r="AC52" s="164"/>
      <c r="AD52" s="165"/>
      <c r="AE52" s="165"/>
      <c r="AF52" s="165"/>
      <c r="AG52" s="165"/>
      <c r="AH52" s="165"/>
      <c r="AI52" s="165"/>
      <c r="AJ52" s="166"/>
      <c r="AK52" s="164"/>
      <c r="AL52" s="165"/>
      <c r="AM52" s="165"/>
      <c r="AN52" s="165"/>
      <c r="AO52" s="165"/>
      <c r="AP52" s="165"/>
      <c r="AQ52" s="165"/>
      <c r="AR52" s="165"/>
      <c r="AS52" s="166"/>
      <c r="AT52" s="146"/>
      <c r="AU52" s="147"/>
      <c r="AV52" s="147"/>
      <c r="AW52" s="147"/>
      <c r="AX52" s="147"/>
      <c r="AY52" s="147"/>
      <c r="AZ52" s="147"/>
      <c r="BA52" s="147"/>
      <c r="BB52" s="147"/>
      <c r="BC52" s="148"/>
      <c r="BD52" s="146"/>
      <c r="BE52" s="147"/>
      <c r="BF52" s="147"/>
      <c r="BG52" s="147"/>
      <c r="BH52" s="147"/>
      <c r="BI52" s="147"/>
      <c r="BJ52" s="147"/>
      <c r="BK52" s="147"/>
      <c r="BL52" s="148"/>
    </row>
    <row r="53" spans="1:64" x14ac:dyDescent="0.2">
      <c r="A53" s="152" t="s">
        <v>232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67"/>
      <c r="V53" s="168"/>
      <c r="W53" s="168"/>
      <c r="X53" s="168"/>
      <c r="Y53" s="168"/>
      <c r="Z53" s="168"/>
      <c r="AA53" s="168"/>
      <c r="AB53" s="169"/>
      <c r="AC53" s="167"/>
      <c r="AD53" s="168"/>
      <c r="AE53" s="168"/>
      <c r="AF53" s="168"/>
      <c r="AG53" s="168"/>
      <c r="AH53" s="168"/>
      <c r="AI53" s="168"/>
      <c r="AJ53" s="169"/>
      <c r="AK53" s="167"/>
      <c r="AL53" s="168"/>
      <c r="AM53" s="168"/>
      <c r="AN53" s="168"/>
      <c r="AO53" s="168"/>
      <c r="AP53" s="168"/>
      <c r="AQ53" s="168"/>
      <c r="AR53" s="168"/>
      <c r="AS53" s="169"/>
      <c r="AT53" s="153"/>
      <c r="AU53" s="154"/>
      <c r="AV53" s="154"/>
      <c r="AW53" s="154"/>
      <c r="AX53" s="154"/>
      <c r="AY53" s="154"/>
      <c r="AZ53" s="154"/>
      <c r="BA53" s="154"/>
      <c r="BB53" s="154"/>
      <c r="BC53" s="155"/>
      <c r="BD53" s="153"/>
      <c r="BE53" s="154"/>
      <c r="BF53" s="154"/>
      <c r="BG53" s="154"/>
      <c r="BH53" s="154"/>
      <c r="BI53" s="154"/>
      <c r="BJ53" s="154"/>
      <c r="BK53" s="154"/>
      <c r="BL53" s="155"/>
    </row>
    <row r="54" spans="1:64" x14ac:dyDescent="0.2">
      <c r="A54" s="138" t="s">
        <v>233</v>
      </c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61">
        <v>120</v>
      </c>
      <c r="V54" s="162"/>
      <c r="W54" s="162"/>
      <c r="X54" s="162"/>
      <c r="Y54" s="162"/>
      <c r="Z54" s="162"/>
      <c r="AA54" s="162"/>
      <c r="AB54" s="163"/>
      <c r="AC54" s="161">
        <v>120</v>
      </c>
      <c r="AD54" s="162"/>
      <c r="AE54" s="162"/>
      <c r="AF54" s="162"/>
      <c r="AG54" s="162"/>
      <c r="AH54" s="162"/>
      <c r="AI54" s="162"/>
      <c r="AJ54" s="163"/>
      <c r="AK54" s="161">
        <v>100</v>
      </c>
      <c r="AL54" s="162"/>
      <c r="AM54" s="162"/>
      <c r="AN54" s="162"/>
      <c r="AO54" s="162"/>
      <c r="AP54" s="162"/>
      <c r="AQ54" s="162"/>
      <c r="AR54" s="162"/>
      <c r="AS54" s="163"/>
      <c r="AT54" s="139" t="s">
        <v>92</v>
      </c>
      <c r="AU54" s="140"/>
      <c r="AV54" s="140"/>
      <c r="AW54" s="140"/>
      <c r="AX54" s="140"/>
      <c r="AY54" s="140"/>
      <c r="AZ54" s="140"/>
      <c r="BA54" s="140"/>
      <c r="BB54" s="140"/>
      <c r="BC54" s="141"/>
      <c r="BD54" s="139" t="s">
        <v>92</v>
      </c>
      <c r="BE54" s="140"/>
      <c r="BF54" s="140"/>
      <c r="BG54" s="140"/>
      <c r="BH54" s="140"/>
      <c r="BI54" s="140"/>
      <c r="BJ54" s="140"/>
      <c r="BK54" s="140"/>
      <c r="BL54" s="141"/>
    </row>
    <row r="55" spans="1:64" x14ac:dyDescent="0.2">
      <c r="A55" s="152" t="s">
        <v>234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67"/>
      <c r="V55" s="168"/>
      <c r="W55" s="168"/>
      <c r="X55" s="168"/>
      <c r="Y55" s="168"/>
      <c r="Z55" s="168"/>
      <c r="AA55" s="168"/>
      <c r="AB55" s="169"/>
      <c r="AC55" s="167"/>
      <c r="AD55" s="168"/>
      <c r="AE55" s="168"/>
      <c r="AF55" s="168"/>
      <c r="AG55" s="168"/>
      <c r="AH55" s="168"/>
      <c r="AI55" s="168"/>
      <c r="AJ55" s="169"/>
      <c r="AK55" s="167"/>
      <c r="AL55" s="168"/>
      <c r="AM55" s="168"/>
      <c r="AN55" s="168"/>
      <c r="AO55" s="168"/>
      <c r="AP55" s="168"/>
      <c r="AQ55" s="168"/>
      <c r="AR55" s="168"/>
      <c r="AS55" s="169"/>
      <c r="AT55" s="153"/>
      <c r="AU55" s="154"/>
      <c r="AV55" s="154"/>
      <c r="AW55" s="154"/>
      <c r="AX55" s="154"/>
      <c r="AY55" s="154"/>
      <c r="AZ55" s="154"/>
      <c r="BA55" s="154"/>
      <c r="BB55" s="154"/>
      <c r="BC55" s="155"/>
      <c r="BD55" s="153"/>
      <c r="BE55" s="154"/>
      <c r="BF55" s="154"/>
      <c r="BG55" s="154"/>
      <c r="BH55" s="154"/>
      <c r="BI55" s="154"/>
      <c r="BJ55" s="154"/>
      <c r="BK55" s="154"/>
      <c r="BL55" s="155"/>
    </row>
    <row r="56" spans="1:64" x14ac:dyDescent="0.2">
      <c r="A56" s="173" t="s">
        <v>235</v>
      </c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61">
        <v>0</v>
      </c>
      <c r="V56" s="162"/>
      <c r="W56" s="162"/>
      <c r="X56" s="162"/>
      <c r="Y56" s="162"/>
      <c r="Z56" s="162"/>
      <c r="AA56" s="162"/>
      <c r="AB56" s="163"/>
      <c r="AC56" s="161">
        <v>0</v>
      </c>
      <c r="AD56" s="162"/>
      <c r="AE56" s="162"/>
      <c r="AF56" s="162"/>
      <c r="AG56" s="162"/>
      <c r="AH56" s="162"/>
      <c r="AI56" s="162"/>
      <c r="AJ56" s="163"/>
      <c r="AK56" s="161">
        <v>100</v>
      </c>
      <c r="AL56" s="162"/>
      <c r="AM56" s="162"/>
      <c r="AN56" s="162"/>
      <c r="AO56" s="162"/>
      <c r="AP56" s="162"/>
      <c r="AQ56" s="162"/>
      <c r="AR56" s="162"/>
      <c r="AS56" s="163"/>
      <c r="AT56" s="139" t="s">
        <v>160</v>
      </c>
      <c r="AU56" s="140"/>
      <c r="AV56" s="140"/>
      <c r="AW56" s="140"/>
      <c r="AX56" s="140"/>
      <c r="AY56" s="140"/>
      <c r="AZ56" s="140"/>
      <c r="BA56" s="140"/>
      <c r="BB56" s="140"/>
      <c r="BC56" s="141"/>
      <c r="BD56" s="161">
        <v>0.5</v>
      </c>
      <c r="BE56" s="162"/>
      <c r="BF56" s="162"/>
      <c r="BG56" s="162"/>
      <c r="BH56" s="162"/>
      <c r="BI56" s="162"/>
      <c r="BJ56" s="162"/>
      <c r="BK56" s="162"/>
      <c r="BL56" s="163"/>
    </row>
    <row r="57" spans="1:64" x14ac:dyDescent="0.2">
      <c r="A57" s="174" t="s">
        <v>236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64"/>
      <c r="V57" s="165"/>
      <c r="W57" s="165"/>
      <c r="X57" s="165"/>
      <c r="Y57" s="165"/>
      <c r="Z57" s="165"/>
      <c r="AA57" s="165"/>
      <c r="AB57" s="166"/>
      <c r="AC57" s="164"/>
      <c r="AD57" s="165"/>
      <c r="AE57" s="165"/>
      <c r="AF57" s="165"/>
      <c r="AG57" s="165"/>
      <c r="AH57" s="165"/>
      <c r="AI57" s="165"/>
      <c r="AJ57" s="166"/>
      <c r="AK57" s="164"/>
      <c r="AL57" s="165"/>
      <c r="AM57" s="165"/>
      <c r="AN57" s="165"/>
      <c r="AO57" s="165"/>
      <c r="AP57" s="165"/>
      <c r="AQ57" s="165"/>
      <c r="AR57" s="165"/>
      <c r="AS57" s="166"/>
      <c r="AT57" s="146"/>
      <c r="AU57" s="147"/>
      <c r="AV57" s="147"/>
      <c r="AW57" s="147"/>
      <c r="AX57" s="147"/>
      <c r="AY57" s="147"/>
      <c r="AZ57" s="147"/>
      <c r="BA57" s="147"/>
      <c r="BB57" s="147"/>
      <c r="BC57" s="148"/>
      <c r="BD57" s="164"/>
      <c r="BE57" s="165"/>
      <c r="BF57" s="165"/>
      <c r="BG57" s="165"/>
      <c r="BH57" s="165"/>
      <c r="BI57" s="165"/>
      <c r="BJ57" s="165"/>
      <c r="BK57" s="165"/>
      <c r="BL57" s="166"/>
    </row>
    <row r="58" spans="1:64" x14ac:dyDescent="0.2">
      <c r="A58" s="145" t="s">
        <v>237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64"/>
      <c r="V58" s="165"/>
      <c r="W58" s="165"/>
      <c r="X58" s="165"/>
      <c r="Y58" s="165"/>
      <c r="Z58" s="165"/>
      <c r="AA58" s="165"/>
      <c r="AB58" s="166"/>
      <c r="AC58" s="164"/>
      <c r="AD58" s="165"/>
      <c r="AE58" s="165"/>
      <c r="AF58" s="165"/>
      <c r="AG58" s="165"/>
      <c r="AH58" s="165"/>
      <c r="AI58" s="165"/>
      <c r="AJ58" s="166"/>
      <c r="AK58" s="164"/>
      <c r="AL58" s="165"/>
      <c r="AM58" s="165"/>
      <c r="AN58" s="165"/>
      <c r="AO58" s="165"/>
      <c r="AP58" s="165"/>
      <c r="AQ58" s="165"/>
      <c r="AR58" s="165"/>
      <c r="AS58" s="166"/>
      <c r="AT58" s="146"/>
      <c r="AU58" s="147"/>
      <c r="AV58" s="147"/>
      <c r="AW58" s="147"/>
      <c r="AX58" s="147"/>
      <c r="AY58" s="147"/>
      <c r="AZ58" s="147"/>
      <c r="BA58" s="147"/>
      <c r="BB58" s="147"/>
      <c r="BC58" s="148"/>
      <c r="BD58" s="164"/>
      <c r="BE58" s="165"/>
      <c r="BF58" s="165"/>
      <c r="BG58" s="165"/>
      <c r="BH58" s="165"/>
      <c r="BI58" s="165"/>
      <c r="BJ58" s="165"/>
      <c r="BK58" s="165"/>
      <c r="BL58" s="166"/>
    </row>
    <row r="59" spans="1:64" x14ac:dyDescent="0.2">
      <c r="A59" s="145" t="s">
        <v>238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64"/>
      <c r="V59" s="165"/>
      <c r="W59" s="165"/>
      <c r="X59" s="165"/>
      <c r="Y59" s="165"/>
      <c r="Z59" s="165"/>
      <c r="AA59" s="165"/>
      <c r="AB59" s="166"/>
      <c r="AC59" s="164"/>
      <c r="AD59" s="165"/>
      <c r="AE59" s="165"/>
      <c r="AF59" s="165"/>
      <c r="AG59" s="165"/>
      <c r="AH59" s="165"/>
      <c r="AI59" s="165"/>
      <c r="AJ59" s="166"/>
      <c r="AK59" s="164"/>
      <c r="AL59" s="165"/>
      <c r="AM59" s="165"/>
      <c r="AN59" s="165"/>
      <c r="AO59" s="165"/>
      <c r="AP59" s="165"/>
      <c r="AQ59" s="165"/>
      <c r="AR59" s="165"/>
      <c r="AS59" s="166"/>
      <c r="AT59" s="146"/>
      <c r="AU59" s="147"/>
      <c r="AV59" s="147"/>
      <c r="AW59" s="147"/>
      <c r="AX59" s="147"/>
      <c r="AY59" s="147"/>
      <c r="AZ59" s="147"/>
      <c r="BA59" s="147"/>
      <c r="BB59" s="147"/>
      <c r="BC59" s="148"/>
      <c r="BD59" s="164"/>
      <c r="BE59" s="165"/>
      <c r="BF59" s="165"/>
      <c r="BG59" s="165"/>
      <c r="BH59" s="165"/>
      <c r="BI59" s="165"/>
      <c r="BJ59" s="165"/>
      <c r="BK59" s="165"/>
      <c r="BL59" s="166"/>
    </row>
    <row r="60" spans="1:64" x14ac:dyDescent="0.2">
      <c r="A60" s="145" t="s">
        <v>239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64"/>
      <c r="V60" s="165"/>
      <c r="W60" s="165"/>
      <c r="X60" s="165"/>
      <c r="Y60" s="165"/>
      <c r="Z60" s="165"/>
      <c r="AA60" s="165"/>
      <c r="AB60" s="166"/>
      <c r="AC60" s="164"/>
      <c r="AD60" s="165"/>
      <c r="AE60" s="165"/>
      <c r="AF60" s="165"/>
      <c r="AG60" s="165"/>
      <c r="AH60" s="165"/>
      <c r="AI60" s="165"/>
      <c r="AJ60" s="166"/>
      <c r="AK60" s="164"/>
      <c r="AL60" s="165"/>
      <c r="AM60" s="165"/>
      <c r="AN60" s="165"/>
      <c r="AO60" s="165"/>
      <c r="AP60" s="165"/>
      <c r="AQ60" s="165"/>
      <c r="AR60" s="165"/>
      <c r="AS60" s="166"/>
      <c r="AT60" s="146"/>
      <c r="AU60" s="147"/>
      <c r="AV60" s="147"/>
      <c r="AW60" s="147"/>
      <c r="AX60" s="147"/>
      <c r="AY60" s="147"/>
      <c r="AZ60" s="147"/>
      <c r="BA60" s="147"/>
      <c r="BB60" s="147"/>
      <c r="BC60" s="148"/>
      <c r="BD60" s="164"/>
      <c r="BE60" s="165"/>
      <c r="BF60" s="165"/>
      <c r="BG60" s="165"/>
      <c r="BH60" s="165"/>
      <c r="BI60" s="165"/>
      <c r="BJ60" s="165"/>
      <c r="BK60" s="165"/>
      <c r="BL60" s="166"/>
    </row>
    <row r="61" spans="1:64" x14ac:dyDescent="0.2">
      <c r="A61" s="145" t="s">
        <v>240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64"/>
      <c r="V61" s="165"/>
      <c r="W61" s="165"/>
      <c r="X61" s="165"/>
      <c r="Y61" s="165"/>
      <c r="Z61" s="165"/>
      <c r="AA61" s="165"/>
      <c r="AB61" s="166"/>
      <c r="AC61" s="164"/>
      <c r="AD61" s="165"/>
      <c r="AE61" s="165"/>
      <c r="AF61" s="165"/>
      <c r="AG61" s="165"/>
      <c r="AH61" s="165"/>
      <c r="AI61" s="165"/>
      <c r="AJ61" s="166"/>
      <c r="AK61" s="164"/>
      <c r="AL61" s="165"/>
      <c r="AM61" s="165"/>
      <c r="AN61" s="165"/>
      <c r="AO61" s="165"/>
      <c r="AP61" s="165"/>
      <c r="AQ61" s="165"/>
      <c r="AR61" s="165"/>
      <c r="AS61" s="166"/>
      <c r="AT61" s="146"/>
      <c r="AU61" s="147"/>
      <c r="AV61" s="147"/>
      <c r="AW61" s="147"/>
      <c r="AX61" s="147"/>
      <c r="AY61" s="147"/>
      <c r="AZ61" s="147"/>
      <c r="BA61" s="147"/>
      <c r="BB61" s="147"/>
      <c r="BC61" s="148"/>
      <c r="BD61" s="164"/>
      <c r="BE61" s="165"/>
      <c r="BF61" s="165"/>
      <c r="BG61" s="165"/>
      <c r="BH61" s="165"/>
      <c r="BI61" s="165"/>
      <c r="BJ61" s="165"/>
      <c r="BK61" s="165"/>
      <c r="BL61" s="166"/>
    </row>
    <row r="62" spans="1:64" x14ac:dyDescent="0.2">
      <c r="A62" s="145" t="s">
        <v>106</v>
      </c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64"/>
      <c r="V62" s="165"/>
      <c r="W62" s="165"/>
      <c r="X62" s="165"/>
      <c r="Y62" s="165"/>
      <c r="Z62" s="165"/>
      <c r="AA62" s="165"/>
      <c r="AB62" s="166"/>
      <c r="AC62" s="164"/>
      <c r="AD62" s="165"/>
      <c r="AE62" s="165"/>
      <c r="AF62" s="165"/>
      <c r="AG62" s="165"/>
      <c r="AH62" s="165"/>
      <c r="AI62" s="165"/>
      <c r="AJ62" s="166"/>
      <c r="AK62" s="164"/>
      <c r="AL62" s="165"/>
      <c r="AM62" s="165"/>
      <c r="AN62" s="165"/>
      <c r="AO62" s="165"/>
      <c r="AP62" s="165"/>
      <c r="AQ62" s="165"/>
      <c r="AR62" s="165"/>
      <c r="AS62" s="166"/>
      <c r="AT62" s="146"/>
      <c r="AU62" s="147"/>
      <c r="AV62" s="147"/>
      <c r="AW62" s="147"/>
      <c r="AX62" s="147"/>
      <c r="AY62" s="147"/>
      <c r="AZ62" s="147"/>
      <c r="BA62" s="147"/>
      <c r="BB62" s="147"/>
      <c r="BC62" s="148"/>
      <c r="BD62" s="164"/>
      <c r="BE62" s="165"/>
      <c r="BF62" s="165"/>
      <c r="BG62" s="165"/>
      <c r="BH62" s="165"/>
      <c r="BI62" s="165"/>
      <c r="BJ62" s="165"/>
      <c r="BK62" s="165"/>
      <c r="BL62" s="166"/>
    </row>
    <row r="63" spans="1:64" x14ac:dyDescent="0.2">
      <c r="A63" s="145" t="s">
        <v>241</v>
      </c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64"/>
      <c r="V63" s="165"/>
      <c r="W63" s="165"/>
      <c r="X63" s="165"/>
      <c r="Y63" s="165"/>
      <c r="Z63" s="165"/>
      <c r="AA63" s="165"/>
      <c r="AB63" s="166"/>
      <c r="AC63" s="164"/>
      <c r="AD63" s="165"/>
      <c r="AE63" s="165"/>
      <c r="AF63" s="165"/>
      <c r="AG63" s="165"/>
      <c r="AH63" s="165"/>
      <c r="AI63" s="165"/>
      <c r="AJ63" s="166"/>
      <c r="AK63" s="164"/>
      <c r="AL63" s="165"/>
      <c r="AM63" s="165"/>
      <c r="AN63" s="165"/>
      <c r="AO63" s="165"/>
      <c r="AP63" s="165"/>
      <c r="AQ63" s="165"/>
      <c r="AR63" s="165"/>
      <c r="AS63" s="166"/>
      <c r="AT63" s="146"/>
      <c r="AU63" s="147"/>
      <c r="AV63" s="147"/>
      <c r="AW63" s="147"/>
      <c r="AX63" s="147"/>
      <c r="AY63" s="147"/>
      <c r="AZ63" s="147"/>
      <c r="BA63" s="147"/>
      <c r="BB63" s="147"/>
      <c r="BC63" s="148"/>
      <c r="BD63" s="164"/>
      <c r="BE63" s="165"/>
      <c r="BF63" s="165"/>
      <c r="BG63" s="165"/>
      <c r="BH63" s="165"/>
      <c r="BI63" s="165"/>
      <c r="BJ63" s="165"/>
      <c r="BK63" s="165"/>
      <c r="BL63" s="166"/>
    </row>
    <row r="64" spans="1:64" x14ac:dyDescent="0.2">
      <c r="A64" s="145" t="s">
        <v>242</v>
      </c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64"/>
      <c r="V64" s="165"/>
      <c r="W64" s="165"/>
      <c r="X64" s="165"/>
      <c r="Y64" s="165"/>
      <c r="Z64" s="165"/>
      <c r="AA64" s="165"/>
      <c r="AB64" s="166"/>
      <c r="AC64" s="164"/>
      <c r="AD64" s="165"/>
      <c r="AE64" s="165"/>
      <c r="AF64" s="165"/>
      <c r="AG64" s="165"/>
      <c r="AH64" s="165"/>
      <c r="AI64" s="165"/>
      <c r="AJ64" s="166"/>
      <c r="AK64" s="164"/>
      <c r="AL64" s="165"/>
      <c r="AM64" s="165"/>
      <c r="AN64" s="165"/>
      <c r="AO64" s="165"/>
      <c r="AP64" s="165"/>
      <c r="AQ64" s="165"/>
      <c r="AR64" s="165"/>
      <c r="AS64" s="166"/>
      <c r="AT64" s="146"/>
      <c r="AU64" s="147"/>
      <c r="AV64" s="147"/>
      <c r="AW64" s="147"/>
      <c r="AX64" s="147"/>
      <c r="AY64" s="147"/>
      <c r="AZ64" s="147"/>
      <c r="BA64" s="147"/>
      <c r="BB64" s="147"/>
      <c r="BC64" s="148"/>
      <c r="BD64" s="164"/>
      <c r="BE64" s="165"/>
      <c r="BF64" s="165"/>
      <c r="BG64" s="165"/>
      <c r="BH64" s="165"/>
      <c r="BI64" s="165"/>
      <c r="BJ64" s="165"/>
      <c r="BK64" s="165"/>
      <c r="BL64" s="166"/>
    </row>
    <row r="65" spans="1:64" x14ac:dyDescent="0.2">
      <c r="A65" s="152" t="s">
        <v>243</v>
      </c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67"/>
      <c r="V65" s="168"/>
      <c r="W65" s="168"/>
      <c r="X65" s="168"/>
      <c r="Y65" s="168"/>
      <c r="Z65" s="168"/>
      <c r="AA65" s="168"/>
      <c r="AB65" s="169"/>
      <c r="AC65" s="167"/>
      <c r="AD65" s="168"/>
      <c r="AE65" s="168"/>
      <c r="AF65" s="168"/>
      <c r="AG65" s="168"/>
      <c r="AH65" s="168"/>
      <c r="AI65" s="168"/>
      <c r="AJ65" s="169"/>
      <c r="AK65" s="167"/>
      <c r="AL65" s="168"/>
      <c r="AM65" s="168"/>
      <c r="AN65" s="168"/>
      <c r="AO65" s="168"/>
      <c r="AP65" s="168"/>
      <c r="AQ65" s="168"/>
      <c r="AR65" s="168"/>
      <c r="AS65" s="169"/>
      <c r="AT65" s="153"/>
      <c r="AU65" s="154"/>
      <c r="AV65" s="154"/>
      <c r="AW65" s="154"/>
      <c r="AX65" s="154"/>
      <c r="AY65" s="154"/>
      <c r="AZ65" s="154"/>
      <c r="BA65" s="154"/>
      <c r="BB65" s="154"/>
      <c r="BC65" s="155"/>
      <c r="BD65" s="167"/>
      <c r="BE65" s="168"/>
      <c r="BF65" s="168"/>
      <c r="BG65" s="168"/>
      <c r="BH65" s="168"/>
      <c r="BI65" s="168"/>
      <c r="BJ65" s="168"/>
      <c r="BK65" s="168"/>
      <c r="BL65" s="169"/>
    </row>
    <row r="66" spans="1:64" x14ac:dyDescent="0.2">
      <c r="A66" s="138" t="s">
        <v>244</v>
      </c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61">
        <v>0</v>
      </c>
      <c r="V66" s="162"/>
      <c r="W66" s="162"/>
      <c r="X66" s="162"/>
      <c r="Y66" s="162"/>
      <c r="Z66" s="162"/>
      <c r="AA66" s="162"/>
      <c r="AB66" s="163"/>
      <c r="AC66" s="161">
        <v>0</v>
      </c>
      <c r="AD66" s="162"/>
      <c r="AE66" s="162"/>
      <c r="AF66" s="162"/>
      <c r="AG66" s="162"/>
      <c r="AH66" s="162"/>
      <c r="AI66" s="162"/>
      <c r="AJ66" s="163"/>
      <c r="AK66" s="161">
        <v>100</v>
      </c>
      <c r="AL66" s="162"/>
      <c r="AM66" s="162"/>
      <c r="AN66" s="162"/>
      <c r="AO66" s="162"/>
      <c r="AP66" s="162"/>
      <c r="AQ66" s="162"/>
      <c r="AR66" s="162"/>
      <c r="AS66" s="163"/>
      <c r="AT66" s="139" t="s">
        <v>160</v>
      </c>
      <c r="AU66" s="140"/>
      <c r="AV66" s="140"/>
      <c r="AW66" s="140"/>
      <c r="AX66" s="140"/>
      <c r="AY66" s="140"/>
      <c r="AZ66" s="140"/>
      <c r="BA66" s="140"/>
      <c r="BB66" s="140"/>
      <c r="BC66" s="141"/>
      <c r="BD66" s="161">
        <v>0.2</v>
      </c>
      <c r="BE66" s="162"/>
      <c r="BF66" s="162"/>
      <c r="BG66" s="162"/>
      <c r="BH66" s="162"/>
      <c r="BI66" s="162"/>
      <c r="BJ66" s="162"/>
      <c r="BK66" s="162"/>
      <c r="BL66" s="163"/>
    </row>
    <row r="67" spans="1:64" x14ac:dyDescent="0.2">
      <c r="A67" s="145" t="s">
        <v>245</v>
      </c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64"/>
      <c r="V67" s="165"/>
      <c r="W67" s="165"/>
      <c r="X67" s="165"/>
      <c r="Y67" s="165"/>
      <c r="Z67" s="165"/>
      <c r="AA67" s="165"/>
      <c r="AB67" s="166"/>
      <c r="AC67" s="164"/>
      <c r="AD67" s="165"/>
      <c r="AE67" s="165"/>
      <c r="AF67" s="165"/>
      <c r="AG67" s="165"/>
      <c r="AH67" s="165"/>
      <c r="AI67" s="165"/>
      <c r="AJ67" s="166"/>
      <c r="AK67" s="164"/>
      <c r="AL67" s="165"/>
      <c r="AM67" s="165"/>
      <c r="AN67" s="165"/>
      <c r="AO67" s="165"/>
      <c r="AP67" s="165"/>
      <c r="AQ67" s="165"/>
      <c r="AR67" s="165"/>
      <c r="AS67" s="166"/>
      <c r="AT67" s="146"/>
      <c r="AU67" s="147"/>
      <c r="AV67" s="147"/>
      <c r="AW67" s="147"/>
      <c r="AX67" s="147"/>
      <c r="AY67" s="147"/>
      <c r="AZ67" s="147"/>
      <c r="BA67" s="147"/>
      <c r="BB67" s="147"/>
      <c r="BC67" s="148"/>
      <c r="BD67" s="164"/>
      <c r="BE67" s="165"/>
      <c r="BF67" s="165"/>
      <c r="BG67" s="165"/>
      <c r="BH67" s="165"/>
      <c r="BI67" s="165"/>
      <c r="BJ67" s="165"/>
      <c r="BK67" s="165"/>
      <c r="BL67" s="166"/>
    </row>
    <row r="68" spans="1:64" x14ac:dyDescent="0.2">
      <c r="A68" s="145" t="s">
        <v>246</v>
      </c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64"/>
      <c r="V68" s="165"/>
      <c r="W68" s="165"/>
      <c r="X68" s="165"/>
      <c r="Y68" s="165"/>
      <c r="Z68" s="165"/>
      <c r="AA68" s="165"/>
      <c r="AB68" s="166"/>
      <c r="AC68" s="164"/>
      <c r="AD68" s="165"/>
      <c r="AE68" s="165"/>
      <c r="AF68" s="165"/>
      <c r="AG68" s="165"/>
      <c r="AH68" s="165"/>
      <c r="AI68" s="165"/>
      <c r="AJ68" s="166"/>
      <c r="AK68" s="164"/>
      <c r="AL68" s="165"/>
      <c r="AM68" s="165"/>
      <c r="AN68" s="165"/>
      <c r="AO68" s="165"/>
      <c r="AP68" s="165"/>
      <c r="AQ68" s="165"/>
      <c r="AR68" s="165"/>
      <c r="AS68" s="166"/>
      <c r="AT68" s="146"/>
      <c r="AU68" s="147"/>
      <c r="AV68" s="147"/>
      <c r="AW68" s="147"/>
      <c r="AX68" s="147"/>
      <c r="AY68" s="147"/>
      <c r="AZ68" s="147"/>
      <c r="BA68" s="147"/>
      <c r="BB68" s="147"/>
      <c r="BC68" s="148"/>
      <c r="BD68" s="164"/>
      <c r="BE68" s="165"/>
      <c r="BF68" s="165"/>
      <c r="BG68" s="165"/>
      <c r="BH68" s="165"/>
      <c r="BI68" s="165"/>
      <c r="BJ68" s="165"/>
      <c r="BK68" s="165"/>
      <c r="BL68" s="166"/>
    </row>
    <row r="69" spans="1:64" x14ac:dyDescent="0.2">
      <c r="A69" s="152" t="s">
        <v>247</v>
      </c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67"/>
      <c r="V69" s="168"/>
      <c r="W69" s="168"/>
      <c r="X69" s="168"/>
      <c r="Y69" s="168"/>
      <c r="Z69" s="168"/>
      <c r="AA69" s="168"/>
      <c r="AB69" s="169"/>
      <c r="AC69" s="167"/>
      <c r="AD69" s="168"/>
      <c r="AE69" s="168"/>
      <c r="AF69" s="168"/>
      <c r="AG69" s="168"/>
      <c r="AH69" s="168"/>
      <c r="AI69" s="168"/>
      <c r="AJ69" s="169"/>
      <c r="AK69" s="167"/>
      <c r="AL69" s="168"/>
      <c r="AM69" s="168"/>
      <c r="AN69" s="168"/>
      <c r="AO69" s="168"/>
      <c r="AP69" s="168"/>
      <c r="AQ69" s="168"/>
      <c r="AR69" s="168"/>
      <c r="AS69" s="169"/>
      <c r="AT69" s="153"/>
      <c r="AU69" s="154"/>
      <c r="AV69" s="154"/>
      <c r="AW69" s="154"/>
      <c r="AX69" s="154"/>
      <c r="AY69" s="154"/>
      <c r="AZ69" s="154"/>
      <c r="BA69" s="154"/>
      <c r="BB69" s="154"/>
      <c r="BC69" s="155"/>
      <c r="BD69" s="167"/>
      <c r="BE69" s="168"/>
      <c r="BF69" s="168"/>
      <c r="BG69" s="168"/>
      <c r="BH69" s="168"/>
      <c r="BI69" s="168"/>
      <c r="BJ69" s="168"/>
      <c r="BK69" s="168"/>
      <c r="BL69" s="169"/>
    </row>
    <row r="70" spans="1:64" x14ac:dyDescent="0.2">
      <c r="A70" s="138" t="s">
        <v>248</v>
      </c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61">
        <v>0</v>
      </c>
      <c r="V70" s="162"/>
      <c r="W70" s="162"/>
      <c r="X70" s="162"/>
      <c r="Y70" s="162"/>
      <c r="Z70" s="162"/>
      <c r="AA70" s="162"/>
      <c r="AB70" s="163"/>
      <c r="AC70" s="161">
        <v>0</v>
      </c>
      <c r="AD70" s="162"/>
      <c r="AE70" s="162"/>
      <c r="AF70" s="162"/>
      <c r="AG70" s="162"/>
      <c r="AH70" s="162"/>
      <c r="AI70" s="162"/>
      <c r="AJ70" s="163"/>
      <c r="AK70" s="161">
        <v>100</v>
      </c>
      <c r="AL70" s="162"/>
      <c r="AM70" s="162"/>
      <c r="AN70" s="162"/>
      <c r="AO70" s="162"/>
      <c r="AP70" s="162"/>
      <c r="AQ70" s="162"/>
      <c r="AR70" s="162"/>
      <c r="AS70" s="163"/>
      <c r="AT70" s="139"/>
      <c r="AU70" s="140"/>
      <c r="AV70" s="140"/>
      <c r="AW70" s="140"/>
      <c r="AX70" s="140"/>
      <c r="AY70" s="140"/>
      <c r="AZ70" s="140"/>
      <c r="BA70" s="140"/>
      <c r="BB70" s="140"/>
      <c r="BC70" s="141"/>
      <c r="BD70" s="161">
        <v>0.2</v>
      </c>
      <c r="BE70" s="162"/>
      <c r="BF70" s="162"/>
      <c r="BG70" s="162"/>
      <c r="BH70" s="162"/>
      <c r="BI70" s="162"/>
      <c r="BJ70" s="162"/>
      <c r="BK70" s="162"/>
      <c r="BL70" s="163"/>
    </row>
    <row r="71" spans="1:64" x14ac:dyDescent="0.2">
      <c r="A71" s="145" t="s">
        <v>249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64"/>
      <c r="V71" s="165"/>
      <c r="W71" s="165"/>
      <c r="X71" s="165"/>
      <c r="Y71" s="165"/>
      <c r="Z71" s="165"/>
      <c r="AA71" s="165"/>
      <c r="AB71" s="166"/>
      <c r="AC71" s="164"/>
      <c r="AD71" s="165"/>
      <c r="AE71" s="165"/>
      <c r="AF71" s="165"/>
      <c r="AG71" s="165"/>
      <c r="AH71" s="165"/>
      <c r="AI71" s="165"/>
      <c r="AJ71" s="166"/>
      <c r="AK71" s="164"/>
      <c r="AL71" s="165"/>
      <c r="AM71" s="165"/>
      <c r="AN71" s="165"/>
      <c r="AO71" s="165"/>
      <c r="AP71" s="165"/>
      <c r="AQ71" s="165"/>
      <c r="AR71" s="165"/>
      <c r="AS71" s="166"/>
      <c r="AT71" s="146"/>
      <c r="AU71" s="147"/>
      <c r="AV71" s="147"/>
      <c r="AW71" s="147"/>
      <c r="AX71" s="147"/>
      <c r="AY71" s="147"/>
      <c r="AZ71" s="147"/>
      <c r="BA71" s="147"/>
      <c r="BB71" s="147"/>
      <c r="BC71" s="148"/>
      <c r="BD71" s="164"/>
      <c r="BE71" s="165"/>
      <c r="BF71" s="165"/>
      <c r="BG71" s="165"/>
      <c r="BH71" s="165"/>
      <c r="BI71" s="165"/>
      <c r="BJ71" s="165"/>
      <c r="BK71" s="165"/>
      <c r="BL71" s="166"/>
    </row>
    <row r="72" spans="1:64" x14ac:dyDescent="0.2">
      <c r="A72" s="145" t="s">
        <v>250</v>
      </c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64"/>
      <c r="V72" s="165"/>
      <c r="W72" s="165"/>
      <c r="X72" s="165"/>
      <c r="Y72" s="165"/>
      <c r="Z72" s="165"/>
      <c r="AA72" s="165"/>
      <c r="AB72" s="166"/>
      <c r="AC72" s="164"/>
      <c r="AD72" s="165"/>
      <c r="AE72" s="165"/>
      <c r="AF72" s="165"/>
      <c r="AG72" s="165"/>
      <c r="AH72" s="165"/>
      <c r="AI72" s="165"/>
      <c r="AJ72" s="166"/>
      <c r="AK72" s="164"/>
      <c r="AL72" s="165"/>
      <c r="AM72" s="165"/>
      <c r="AN72" s="165"/>
      <c r="AO72" s="165"/>
      <c r="AP72" s="165"/>
      <c r="AQ72" s="165"/>
      <c r="AR72" s="165"/>
      <c r="AS72" s="166"/>
      <c r="AT72" s="146"/>
      <c r="AU72" s="147"/>
      <c r="AV72" s="147"/>
      <c r="AW72" s="147"/>
      <c r="AX72" s="147"/>
      <c r="AY72" s="147"/>
      <c r="AZ72" s="147"/>
      <c r="BA72" s="147"/>
      <c r="BB72" s="147"/>
      <c r="BC72" s="148"/>
      <c r="BD72" s="164"/>
      <c r="BE72" s="165"/>
      <c r="BF72" s="165"/>
      <c r="BG72" s="165"/>
      <c r="BH72" s="165"/>
      <c r="BI72" s="165"/>
      <c r="BJ72" s="165"/>
      <c r="BK72" s="165"/>
      <c r="BL72" s="166"/>
    </row>
    <row r="73" spans="1:64" x14ac:dyDescent="0.2">
      <c r="A73" s="145" t="s">
        <v>251</v>
      </c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64"/>
      <c r="V73" s="165"/>
      <c r="W73" s="165"/>
      <c r="X73" s="165"/>
      <c r="Y73" s="165"/>
      <c r="Z73" s="165"/>
      <c r="AA73" s="165"/>
      <c r="AB73" s="166"/>
      <c r="AC73" s="164"/>
      <c r="AD73" s="165"/>
      <c r="AE73" s="165"/>
      <c r="AF73" s="165"/>
      <c r="AG73" s="165"/>
      <c r="AH73" s="165"/>
      <c r="AI73" s="165"/>
      <c r="AJ73" s="166"/>
      <c r="AK73" s="164"/>
      <c r="AL73" s="165"/>
      <c r="AM73" s="165"/>
      <c r="AN73" s="165"/>
      <c r="AO73" s="165"/>
      <c r="AP73" s="165"/>
      <c r="AQ73" s="165"/>
      <c r="AR73" s="165"/>
      <c r="AS73" s="166"/>
      <c r="AT73" s="146"/>
      <c r="AU73" s="147"/>
      <c r="AV73" s="147"/>
      <c r="AW73" s="147"/>
      <c r="AX73" s="147"/>
      <c r="AY73" s="147"/>
      <c r="AZ73" s="147"/>
      <c r="BA73" s="147"/>
      <c r="BB73" s="147"/>
      <c r="BC73" s="148"/>
      <c r="BD73" s="164"/>
      <c r="BE73" s="165"/>
      <c r="BF73" s="165"/>
      <c r="BG73" s="165"/>
      <c r="BH73" s="165"/>
      <c r="BI73" s="165"/>
      <c r="BJ73" s="165"/>
      <c r="BK73" s="165"/>
      <c r="BL73" s="166"/>
    </row>
    <row r="74" spans="1:64" x14ac:dyDescent="0.2">
      <c r="A74" s="145" t="s">
        <v>252</v>
      </c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64"/>
      <c r="V74" s="165"/>
      <c r="W74" s="165"/>
      <c r="X74" s="165"/>
      <c r="Y74" s="165"/>
      <c r="Z74" s="165"/>
      <c r="AA74" s="165"/>
      <c r="AB74" s="166"/>
      <c r="AC74" s="164"/>
      <c r="AD74" s="165"/>
      <c r="AE74" s="165"/>
      <c r="AF74" s="165"/>
      <c r="AG74" s="165"/>
      <c r="AH74" s="165"/>
      <c r="AI74" s="165"/>
      <c r="AJ74" s="166"/>
      <c r="AK74" s="164"/>
      <c r="AL74" s="165"/>
      <c r="AM74" s="165"/>
      <c r="AN74" s="165"/>
      <c r="AO74" s="165"/>
      <c r="AP74" s="165"/>
      <c r="AQ74" s="165"/>
      <c r="AR74" s="165"/>
      <c r="AS74" s="166"/>
      <c r="AT74" s="146"/>
      <c r="AU74" s="147"/>
      <c r="AV74" s="147"/>
      <c r="AW74" s="147"/>
      <c r="AX74" s="147"/>
      <c r="AY74" s="147"/>
      <c r="AZ74" s="147"/>
      <c r="BA74" s="147"/>
      <c r="BB74" s="147"/>
      <c r="BC74" s="148"/>
      <c r="BD74" s="164"/>
      <c r="BE74" s="165"/>
      <c r="BF74" s="165"/>
      <c r="BG74" s="165"/>
      <c r="BH74" s="165"/>
      <c r="BI74" s="165"/>
      <c r="BJ74" s="165"/>
      <c r="BK74" s="165"/>
      <c r="BL74" s="166"/>
    </row>
    <row r="75" spans="1:64" x14ac:dyDescent="0.2">
      <c r="A75" s="145" t="s">
        <v>245</v>
      </c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64"/>
      <c r="V75" s="165"/>
      <c r="W75" s="165"/>
      <c r="X75" s="165"/>
      <c r="Y75" s="165"/>
      <c r="Z75" s="165"/>
      <c r="AA75" s="165"/>
      <c r="AB75" s="166"/>
      <c r="AC75" s="164"/>
      <c r="AD75" s="165"/>
      <c r="AE75" s="165"/>
      <c r="AF75" s="165"/>
      <c r="AG75" s="165"/>
      <c r="AH75" s="165"/>
      <c r="AI75" s="165"/>
      <c r="AJ75" s="166"/>
      <c r="AK75" s="164"/>
      <c r="AL75" s="165"/>
      <c r="AM75" s="165"/>
      <c r="AN75" s="165"/>
      <c r="AO75" s="165"/>
      <c r="AP75" s="165"/>
      <c r="AQ75" s="165"/>
      <c r="AR75" s="165"/>
      <c r="AS75" s="166"/>
      <c r="AT75" s="146"/>
      <c r="AU75" s="147"/>
      <c r="AV75" s="147"/>
      <c r="AW75" s="147"/>
      <c r="AX75" s="147"/>
      <c r="AY75" s="147"/>
      <c r="AZ75" s="147"/>
      <c r="BA75" s="147"/>
      <c r="BB75" s="147"/>
      <c r="BC75" s="148"/>
      <c r="BD75" s="164"/>
      <c r="BE75" s="165"/>
      <c r="BF75" s="165"/>
      <c r="BG75" s="165"/>
      <c r="BH75" s="165"/>
      <c r="BI75" s="165"/>
      <c r="BJ75" s="165"/>
      <c r="BK75" s="165"/>
      <c r="BL75" s="166"/>
    </row>
    <row r="76" spans="1:64" x14ac:dyDescent="0.2">
      <c r="A76" s="145" t="s">
        <v>246</v>
      </c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64"/>
      <c r="V76" s="165"/>
      <c r="W76" s="165"/>
      <c r="X76" s="165"/>
      <c r="Y76" s="165"/>
      <c r="Z76" s="165"/>
      <c r="AA76" s="165"/>
      <c r="AB76" s="166"/>
      <c r="AC76" s="164"/>
      <c r="AD76" s="165"/>
      <c r="AE76" s="165"/>
      <c r="AF76" s="165"/>
      <c r="AG76" s="165"/>
      <c r="AH76" s="165"/>
      <c r="AI76" s="165"/>
      <c r="AJ76" s="166"/>
      <c r="AK76" s="164"/>
      <c r="AL76" s="165"/>
      <c r="AM76" s="165"/>
      <c r="AN76" s="165"/>
      <c r="AO76" s="165"/>
      <c r="AP76" s="165"/>
      <c r="AQ76" s="165"/>
      <c r="AR76" s="165"/>
      <c r="AS76" s="166"/>
      <c r="AT76" s="146"/>
      <c r="AU76" s="147"/>
      <c r="AV76" s="147"/>
      <c r="AW76" s="147"/>
      <c r="AX76" s="147"/>
      <c r="AY76" s="147"/>
      <c r="AZ76" s="147"/>
      <c r="BA76" s="147"/>
      <c r="BB76" s="147"/>
      <c r="BC76" s="148"/>
      <c r="BD76" s="164"/>
      <c r="BE76" s="165"/>
      <c r="BF76" s="165"/>
      <c r="BG76" s="165"/>
      <c r="BH76" s="165"/>
      <c r="BI76" s="165"/>
      <c r="BJ76" s="165"/>
      <c r="BK76" s="165"/>
      <c r="BL76" s="166"/>
    </row>
    <row r="77" spans="1:64" x14ac:dyDescent="0.2">
      <c r="A77" s="145" t="s">
        <v>253</v>
      </c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64"/>
      <c r="V77" s="165"/>
      <c r="W77" s="165"/>
      <c r="X77" s="165"/>
      <c r="Y77" s="165"/>
      <c r="Z77" s="165"/>
      <c r="AA77" s="165"/>
      <c r="AB77" s="166"/>
      <c r="AC77" s="164"/>
      <c r="AD77" s="165"/>
      <c r="AE77" s="165"/>
      <c r="AF77" s="165"/>
      <c r="AG77" s="165"/>
      <c r="AH77" s="165"/>
      <c r="AI77" s="165"/>
      <c r="AJ77" s="166"/>
      <c r="AK77" s="164"/>
      <c r="AL77" s="165"/>
      <c r="AM77" s="165"/>
      <c r="AN77" s="165"/>
      <c r="AO77" s="165"/>
      <c r="AP77" s="165"/>
      <c r="AQ77" s="165"/>
      <c r="AR77" s="165"/>
      <c r="AS77" s="166"/>
      <c r="AT77" s="146"/>
      <c r="AU77" s="147"/>
      <c r="AV77" s="147"/>
      <c r="AW77" s="147"/>
      <c r="AX77" s="147"/>
      <c r="AY77" s="147"/>
      <c r="AZ77" s="147"/>
      <c r="BA77" s="147"/>
      <c r="BB77" s="147"/>
      <c r="BC77" s="148"/>
      <c r="BD77" s="164"/>
      <c r="BE77" s="165"/>
      <c r="BF77" s="165"/>
      <c r="BG77" s="165"/>
      <c r="BH77" s="165"/>
      <c r="BI77" s="165"/>
      <c r="BJ77" s="165"/>
      <c r="BK77" s="165"/>
      <c r="BL77" s="166"/>
    </row>
    <row r="78" spans="1:64" x14ac:dyDescent="0.2">
      <c r="A78" s="145" t="s">
        <v>254</v>
      </c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64"/>
      <c r="V78" s="165"/>
      <c r="W78" s="165"/>
      <c r="X78" s="165"/>
      <c r="Y78" s="165"/>
      <c r="Z78" s="165"/>
      <c r="AA78" s="165"/>
      <c r="AB78" s="166"/>
      <c r="AC78" s="164"/>
      <c r="AD78" s="165"/>
      <c r="AE78" s="165"/>
      <c r="AF78" s="165"/>
      <c r="AG78" s="165"/>
      <c r="AH78" s="165"/>
      <c r="AI78" s="165"/>
      <c r="AJ78" s="166"/>
      <c r="AK78" s="164"/>
      <c r="AL78" s="165"/>
      <c r="AM78" s="165"/>
      <c r="AN78" s="165"/>
      <c r="AO78" s="165"/>
      <c r="AP78" s="165"/>
      <c r="AQ78" s="165"/>
      <c r="AR78" s="165"/>
      <c r="AS78" s="166"/>
      <c r="AT78" s="146"/>
      <c r="AU78" s="147"/>
      <c r="AV78" s="147"/>
      <c r="AW78" s="147"/>
      <c r="AX78" s="147"/>
      <c r="AY78" s="147"/>
      <c r="AZ78" s="147"/>
      <c r="BA78" s="147"/>
      <c r="BB78" s="147"/>
      <c r="BC78" s="148"/>
      <c r="BD78" s="164"/>
      <c r="BE78" s="165"/>
      <c r="BF78" s="165"/>
      <c r="BG78" s="165"/>
      <c r="BH78" s="165"/>
      <c r="BI78" s="165"/>
      <c r="BJ78" s="165"/>
      <c r="BK78" s="165"/>
      <c r="BL78" s="166"/>
    </row>
    <row r="79" spans="1:64" x14ac:dyDescent="0.2">
      <c r="A79" s="145" t="s">
        <v>255</v>
      </c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64"/>
      <c r="V79" s="165"/>
      <c r="W79" s="165"/>
      <c r="X79" s="165"/>
      <c r="Y79" s="165"/>
      <c r="Z79" s="165"/>
      <c r="AA79" s="165"/>
      <c r="AB79" s="166"/>
      <c r="AC79" s="164"/>
      <c r="AD79" s="165"/>
      <c r="AE79" s="165"/>
      <c r="AF79" s="165"/>
      <c r="AG79" s="165"/>
      <c r="AH79" s="165"/>
      <c r="AI79" s="165"/>
      <c r="AJ79" s="166"/>
      <c r="AK79" s="164"/>
      <c r="AL79" s="165"/>
      <c r="AM79" s="165"/>
      <c r="AN79" s="165"/>
      <c r="AO79" s="165"/>
      <c r="AP79" s="165"/>
      <c r="AQ79" s="165"/>
      <c r="AR79" s="165"/>
      <c r="AS79" s="166"/>
      <c r="AT79" s="146"/>
      <c r="AU79" s="147"/>
      <c r="AV79" s="147"/>
      <c r="AW79" s="147"/>
      <c r="AX79" s="147"/>
      <c r="AY79" s="147"/>
      <c r="AZ79" s="147"/>
      <c r="BA79" s="147"/>
      <c r="BB79" s="147"/>
      <c r="BC79" s="148"/>
      <c r="BD79" s="164"/>
      <c r="BE79" s="165"/>
      <c r="BF79" s="165"/>
      <c r="BG79" s="165"/>
      <c r="BH79" s="165"/>
      <c r="BI79" s="165"/>
      <c r="BJ79" s="165"/>
      <c r="BK79" s="165"/>
      <c r="BL79" s="166"/>
    </row>
    <row r="80" spans="1:64" x14ac:dyDescent="0.2">
      <c r="A80" s="145" t="s">
        <v>256</v>
      </c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64"/>
      <c r="V80" s="165"/>
      <c r="W80" s="165"/>
      <c r="X80" s="165"/>
      <c r="Y80" s="165"/>
      <c r="Z80" s="165"/>
      <c r="AA80" s="165"/>
      <c r="AB80" s="166"/>
      <c r="AC80" s="164"/>
      <c r="AD80" s="165"/>
      <c r="AE80" s="165"/>
      <c r="AF80" s="165"/>
      <c r="AG80" s="165"/>
      <c r="AH80" s="165"/>
      <c r="AI80" s="165"/>
      <c r="AJ80" s="166"/>
      <c r="AK80" s="164"/>
      <c r="AL80" s="165"/>
      <c r="AM80" s="165"/>
      <c r="AN80" s="165"/>
      <c r="AO80" s="165"/>
      <c r="AP80" s="165"/>
      <c r="AQ80" s="165"/>
      <c r="AR80" s="165"/>
      <c r="AS80" s="166"/>
      <c r="AT80" s="146"/>
      <c r="AU80" s="147"/>
      <c r="AV80" s="147"/>
      <c r="AW80" s="147"/>
      <c r="AX80" s="147"/>
      <c r="AY80" s="147"/>
      <c r="AZ80" s="147"/>
      <c r="BA80" s="147"/>
      <c r="BB80" s="147"/>
      <c r="BC80" s="148"/>
      <c r="BD80" s="164"/>
      <c r="BE80" s="165"/>
      <c r="BF80" s="165"/>
      <c r="BG80" s="165"/>
      <c r="BH80" s="165"/>
      <c r="BI80" s="165"/>
      <c r="BJ80" s="165"/>
      <c r="BK80" s="165"/>
      <c r="BL80" s="166"/>
    </row>
    <row r="81" spans="1:64" x14ac:dyDescent="0.2">
      <c r="A81" s="145" t="s">
        <v>257</v>
      </c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64"/>
      <c r="V81" s="165"/>
      <c r="W81" s="165"/>
      <c r="X81" s="165"/>
      <c r="Y81" s="165"/>
      <c r="Z81" s="165"/>
      <c r="AA81" s="165"/>
      <c r="AB81" s="166"/>
      <c r="AC81" s="164"/>
      <c r="AD81" s="165"/>
      <c r="AE81" s="165"/>
      <c r="AF81" s="165"/>
      <c r="AG81" s="165"/>
      <c r="AH81" s="165"/>
      <c r="AI81" s="165"/>
      <c r="AJ81" s="166"/>
      <c r="AK81" s="164"/>
      <c r="AL81" s="165"/>
      <c r="AM81" s="165"/>
      <c r="AN81" s="165"/>
      <c r="AO81" s="165"/>
      <c r="AP81" s="165"/>
      <c r="AQ81" s="165"/>
      <c r="AR81" s="165"/>
      <c r="AS81" s="166"/>
      <c r="AT81" s="146"/>
      <c r="AU81" s="147"/>
      <c r="AV81" s="147"/>
      <c r="AW81" s="147"/>
      <c r="AX81" s="147"/>
      <c r="AY81" s="147"/>
      <c r="AZ81" s="147"/>
      <c r="BA81" s="147"/>
      <c r="BB81" s="147"/>
      <c r="BC81" s="148"/>
      <c r="BD81" s="164"/>
      <c r="BE81" s="165"/>
      <c r="BF81" s="165"/>
      <c r="BG81" s="165"/>
      <c r="BH81" s="165"/>
      <c r="BI81" s="165"/>
      <c r="BJ81" s="165"/>
      <c r="BK81" s="165"/>
      <c r="BL81" s="166"/>
    </row>
    <row r="82" spans="1:64" x14ac:dyDescent="0.2">
      <c r="A82" s="145" t="s">
        <v>258</v>
      </c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64"/>
      <c r="V82" s="165"/>
      <c r="W82" s="165"/>
      <c r="X82" s="165"/>
      <c r="Y82" s="165"/>
      <c r="Z82" s="165"/>
      <c r="AA82" s="165"/>
      <c r="AB82" s="166"/>
      <c r="AC82" s="164"/>
      <c r="AD82" s="165"/>
      <c r="AE82" s="165"/>
      <c r="AF82" s="165"/>
      <c r="AG82" s="165"/>
      <c r="AH82" s="165"/>
      <c r="AI82" s="165"/>
      <c r="AJ82" s="166"/>
      <c r="AK82" s="164"/>
      <c r="AL82" s="165"/>
      <c r="AM82" s="165"/>
      <c r="AN82" s="165"/>
      <c r="AO82" s="165"/>
      <c r="AP82" s="165"/>
      <c r="AQ82" s="165"/>
      <c r="AR82" s="165"/>
      <c r="AS82" s="166"/>
      <c r="AT82" s="146"/>
      <c r="AU82" s="147"/>
      <c r="AV82" s="147"/>
      <c r="AW82" s="147"/>
      <c r="AX82" s="147"/>
      <c r="AY82" s="147"/>
      <c r="AZ82" s="147"/>
      <c r="BA82" s="147"/>
      <c r="BB82" s="147"/>
      <c r="BC82" s="148"/>
      <c r="BD82" s="164"/>
      <c r="BE82" s="165"/>
      <c r="BF82" s="165"/>
      <c r="BG82" s="165"/>
      <c r="BH82" s="165"/>
      <c r="BI82" s="165"/>
      <c r="BJ82" s="165"/>
      <c r="BK82" s="165"/>
      <c r="BL82" s="166"/>
    </row>
    <row r="83" spans="1:64" x14ac:dyDescent="0.2">
      <c r="A83" s="145" t="s">
        <v>259</v>
      </c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64"/>
      <c r="V83" s="165"/>
      <c r="W83" s="165"/>
      <c r="X83" s="165"/>
      <c r="Y83" s="165"/>
      <c r="Z83" s="165"/>
      <c r="AA83" s="165"/>
      <c r="AB83" s="166"/>
      <c r="AC83" s="164"/>
      <c r="AD83" s="165"/>
      <c r="AE83" s="165"/>
      <c r="AF83" s="165"/>
      <c r="AG83" s="165"/>
      <c r="AH83" s="165"/>
      <c r="AI83" s="165"/>
      <c r="AJ83" s="166"/>
      <c r="AK83" s="164"/>
      <c r="AL83" s="165"/>
      <c r="AM83" s="165"/>
      <c r="AN83" s="165"/>
      <c r="AO83" s="165"/>
      <c r="AP83" s="165"/>
      <c r="AQ83" s="165"/>
      <c r="AR83" s="165"/>
      <c r="AS83" s="166"/>
      <c r="AT83" s="146"/>
      <c r="AU83" s="147"/>
      <c r="AV83" s="147"/>
      <c r="AW83" s="147"/>
      <c r="AX83" s="147"/>
      <c r="AY83" s="147"/>
      <c r="AZ83" s="147"/>
      <c r="BA83" s="147"/>
      <c r="BB83" s="147"/>
      <c r="BC83" s="148"/>
      <c r="BD83" s="164"/>
      <c r="BE83" s="165"/>
      <c r="BF83" s="165"/>
      <c r="BG83" s="165"/>
      <c r="BH83" s="165"/>
      <c r="BI83" s="165"/>
      <c r="BJ83" s="165"/>
      <c r="BK83" s="165"/>
      <c r="BL83" s="166"/>
    </row>
    <row r="84" spans="1:64" x14ac:dyDescent="0.2">
      <c r="A84" s="152" t="s">
        <v>260</v>
      </c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67"/>
      <c r="V84" s="168"/>
      <c r="W84" s="168"/>
      <c r="X84" s="168"/>
      <c r="Y84" s="168"/>
      <c r="Z84" s="168"/>
      <c r="AA84" s="168"/>
      <c r="AB84" s="169"/>
      <c r="AC84" s="167"/>
      <c r="AD84" s="168"/>
      <c r="AE84" s="168"/>
      <c r="AF84" s="168"/>
      <c r="AG84" s="168"/>
      <c r="AH84" s="168"/>
      <c r="AI84" s="168"/>
      <c r="AJ84" s="169"/>
      <c r="AK84" s="167"/>
      <c r="AL84" s="168"/>
      <c r="AM84" s="168"/>
      <c r="AN84" s="168"/>
      <c r="AO84" s="168"/>
      <c r="AP84" s="168"/>
      <c r="AQ84" s="168"/>
      <c r="AR84" s="168"/>
      <c r="AS84" s="169"/>
      <c r="AT84" s="153"/>
      <c r="AU84" s="154"/>
      <c r="AV84" s="154"/>
      <c r="AW84" s="154"/>
      <c r="AX84" s="154"/>
      <c r="AY84" s="154"/>
      <c r="AZ84" s="154"/>
      <c r="BA84" s="154"/>
      <c r="BB84" s="154"/>
      <c r="BC84" s="155"/>
      <c r="BD84" s="167"/>
      <c r="BE84" s="168"/>
      <c r="BF84" s="168"/>
      <c r="BG84" s="168"/>
      <c r="BH84" s="168"/>
      <c r="BI84" s="168"/>
      <c r="BJ84" s="168"/>
      <c r="BK84" s="168"/>
      <c r="BL84" s="169"/>
    </row>
    <row r="85" spans="1:64" x14ac:dyDescent="0.2">
      <c r="A85" s="173" t="s">
        <v>261</v>
      </c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61">
        <v>0</v>
      </c>
      <c r="V85" s="162"/>
      <c r="W85" s="162"/>
      <c r="X85" s="162"/>
      <c r="Y85" s="162"/>
      <c r="Z85" s="162"/>
      <c r="AA85" s="162"/>
      <c r="AB85" s="163"/>
      <c r="AC85" s="161">
        <v>0</v>
      </c>
      <c r="AD85" s="162"/>
      <c r="AE85" s="162"/>
      <c r="AF85" s="162"/>
      <c r="AG85" s="162"/>
      <c r="AH85" s="162"/>
      <c r="AI85" s="162"/>
      <c r="AJ85" s="163"/>
      <c r="AK85" s="161">
        <v>100</v>
      </c>
      <c r="AL85" s="162"/>
      <c r="AM85" s="162"/>
      <c r="AN85" s="162"/>
      <c r="AO85" s="162"/>
      <c r="AP85" s="162"/>
      <c r="AQ85" s="162"/>
      <c r="AR85" s="162"/>
      <c r="AS85" s="163"/>
      <c r="AT85" s="139" t="s">
        <v>160</v>
      </c>
      <c r="AU85" s="140"/>
      <c r="AV85" s="140"/>
      <c r="AW85" s="140"/>
      <c r="AX85" s="140"/>
      <c r="AY85" s="140"/>
      <c r="AZ85" s="140"/>
      <c r="BA85" s="140"/>
      <c r="BB85" s="140"/>
      <c r="BC85" s="141"/>
      <c r="BD85" s="161">
        <v>0.2</v>
      </c>
      <c r="BE85" s="162"/>
      <c r="BF85" s="162"/>
      <c r="BG85" s="162"/>
      <c r="BH85" s="162"/>
      <c r="BI85" s="162"/>
      <c r="BJ85" s="162"/>
      <c r="BK85" s="162"/>
      <c r="BL85" s="163"/>
    </row>
    <row r="86" spans="1:64" x14ac:dyDescent="0.2">
      <c r="A86" s="174" t="s">
        <v>262</v>
      </c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64"/>
      <c r="V86" s="165"/>
      <c r="W86" s="165"/>
      <c r="X86" s="165"/>
      <c r="Y86" s="165"/>
      <c r="Z86" s="165"/>
      <c r="AA86" s="165"/>
      <c r="AB86" s="166"/>
      <c r="AC86" s="164"/>
      <c r="AD86" s="165"/>
      <c r="AE86" s="165"/>
      <c r="AF86" s="165"/>
      <c r="AG86" s="165"/>
      <c r="AH86" s="165"/>
      <c r="AI86" s="165"/>
      <c r="AJ86" s="166"/>
      <c r="AK86" s="164"/>
      <c r="AL86" s="165"/>
      <c r="AM86" s="165"/>
      <c r="AN86" s="165"/>
      <c r="AO86" s="165"/>
      <c r="AP86" s="165"/>
      <c r="AQ86" s="165"/>
      <c r="AR86" s="165"/>
      <c r="AS86" s="166"/>
      <c r="AT86" s="146"/>
      <c r="AU86" s="147"/>
      <c r="AV86" s="147"/>
      <c r="AW86" s="147"/>
      <c r="AX86" s="147"/>
      <c r="AY86" s="147"/>
      <c r="AZ86" s="147"/>
      <c r="BA86" s="147"/>
      <c r="BB86" s="147"/>
      <c r="BC86" s="148"/>
      <c r="BD86" s="164"/>
      <c r="BE86" s="165"/>
      <c r="BF86" s="165"/>
      <c r="BG86" s="165"/>
      <c r="BH86" s="165"/>
      <c r="BI86" s="165"/>
      <c r="BJ86" s="165"/>
      <c r="BK86" s="165"/>
      <c r="BL86" s="166"/>
    </row>
    <row r="87" spans="1:64" x14ac:dyDescent="0.2">
      <c r="A87" s="145" t="s">
        <v>263</v>
      </c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64"/>
      <c r="V87" s="165"/>
      <c r="W87" s="165"/>
      <c r="X87" s="165"/>
      <c r="Y87" s="165"/>
      <c r="Z87" s="165"/>
      <c r="AA87" s="165"/>
      <c r="AB87" s="166"/>
      <c r="AC87" s="164"/>
      <c r="AD87" s="165"/>
      <c r="AE87" s="165"/>
      <c r="AF87" s="165"/>
      <c r="AG87" s="165"/>
      <c r="AH87" s="165"/>
      <c r="AI87" s="165"/>
      <c r="AJ87" s="166"/>
      <c r="AK87" s="164"/>
      <c r="AL87" s="165"/>
      <c r="AM87" s="165"/>
      <c r="AN87" s="165"/>
      <c r="AO87" s="165"/>
      <c r="AP87" s="165"/>
      <c r="AQ87" s="165"/>
      <c r="AR87" s="165"/>
      <c r="AS87" s="166"/>
      <c r="AT87" s="146"/>
      <c r="AU87" s="147"/>
      <c r="AV87" s="147"/>
      <c r="AW87" s="147"/>
      <c r="AX87" s="147"/>
      <c r="AY87" s="147"/>
      <c r="AZ87" s="147"/>
      <c r="BA87" s="147"/>
      <c r="BB87" s="147"/>
      <c r="BC87" s="148"/>
      <c r="BD87" s="164"/>
      <c r="BE87" s="165"/>
      <c r="BF87" s="165"/>
      <c r="BG87" s="165"/>
      <c r="BH87" s="165"/>
      <c r="BI87" s="165"/>
      <c r="BJ87" s="165"/>
      <c r="BK87" s="165"/>
      <c r="BL87" s="166"/>
    </row>
    <row r="88" spans="1:64" x14ac:dyDescent="0.2">
      <c r="A88" s="145" t="s">
        <v>264</v>
      </c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64"/>
      <c r="V88" s="165"/>
      <c r="W88" s="165"/>
      <c r="X88" s="165"/>
      <c r="Y88" s="165"/>
      <c r="Z88" s="165"/>
      <c r="AA88" s="165"/>
      <c r="AB88" s="166"/>
      <c r="AC88" s="164"/>
      <c r="AD88" s="165"/>
      <c r="AE88" s="165"/>
      <c r="AF88" s="165"/>
      <c r="AG88" s="165"/>
      <c r="AH88" s="165"/>
      <c r="AI88" s="165"/>
      <c r="AJ88" s="166"/>
      <c r="AK88" s="164"/>
      <c r="AL88" s="165"/>
      <c r="AM88" s="165"/>
      <c r="AN88" s="165"/>
      <c r="AO88" s="165"/>
      <c r="AP88" s="165"/>
      <c r="AQ88" s="165"/>
      <c r="AR88" s="165"/>
      <c r="AS88" s="166"/>
      <c r="AT88" s="146"/>
      <c r="AU88" s="147"/>
      <c r="AV88" s="147"/>
      <c r="AW88" s="147"/>
      <c r="AX88" s="147"/>
      <c r="AY88" s="147"/>
      <c r="AZ88" s="147"/>
      <c r="BA88" s="147"/>
      <c r="BB88" s="147"/>
      <c r="BC88" s="148"/>
      <c r="BD88" s="164"/>
      <c r="BE88" s="165"/>
      <c r="BF88" s="165"/>
      <c r="BG88" s="165"/>
      <c r="BH88" s="165"/>
      <c r="BI88" s="165"/>
      <c r="BJ88" s="165"/>
      <c r="BK88" s="165"/>
      <c r="BL88" s="166"/>
    </row>
    <row r="89" spans="1:64" x14ac:dyDescent="0.2">
      <c r="A89" s="152" t="s">
        <v>265</v>
      </c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67"/>
      <c r="V89" s="168"/>
      <c r="W89" s="168"/>
      <c r="X89" s="168"/>
      <c r="Y89" s="168"/>
      <c r="Z89" s="168"/>
      <c r="AA89" s="168"/>
      <c r="AB89" s="169"/>
      <c r="AC89" s="167"/>
      <c r="AD89" s="168"/>
      <c r="AE89" s="168"/>
      <c r="AF89" s="168"/>
      <c r="AG89" s="168"/>
      <c r="AH89" s="168"/>
      <c r="AI89" s="168"/>
      <c r="AJ89" s="169"/>
      <c r="AK89" s="167"/>
      <c r="AL89" s="168"/>
      <c r="AM89" s="168"/>
      <c r="AN89" s="168"/>
      <c r="AO89" s="168"/>
      <c r="AP89" s="168"/>
      <c r="AQ89" s="168"/>
      <c r="AR89" s="168"/>
      <c r="AS89" s="169"/>
      <c r="AT89" s="153"/>
      <c r="AU89" s="154"/>
      <c r="AV89" s="154"/>
      <c r="AW89" s="154"/>
      <c r="AX89" s="154"/>
      <c r="AY89" s="154"/>
      <c r="AZ89" s="154"/>
      <c r="BA89" s="154"/>
      <c r="BB89" s="154"/>
      <c r="BC89" s="155"/>
      <c r="BD89" s="167"/>
      <c r="BE89" s="168"/>
      <c r="BF89" s="168"/>
      <c r="BG89" s="168"/>
      <c r="BH89" s="168"/>
      <c r="BI89" s="168"/>
      <c r="BJ89" s="168"/>
      <c r="BK89" s="168"/>
      <c r="BL89" s="169"/>
    </row>
    <row r="90" spans="1:64" x14ac:dyDescent="0.2">
      <c r="A90" s="138" t="s">
        <v>266</v>
      </c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61">
        <v>0</v>
      </c>
      <c r="V90" s="162"/>
      <c r="W90" s="162"/>
      <c r="X90" s="162"/>
      <c r="Y90" s="162"/>
      <c r="Z90" s="162"/>
      <c r="AA90" s="162"/>
      <c r="AB90" s="163"/>
      <c r="AC90" s="161">
        <v>0</v>
      </c>
      <c r="AD90" s="162"/>
      <c r="AE90" s="162"/>
      <c r="AF90" s="162"/>
      <c r="AG90" s="162"/>
      <c r="AH90" s="162"/>
      <c r="AI90" s="162"/>
      <c r="AJ90" s="163"/>
      <c r="AK90" s="161">
        <v>100</v>
      </c>
      <c r="AL90" s="162"/>
      <c r="AM90" s="162"/>
      <c r="AN90" s="162"/>
      <c r="AO90" s="162"/>
      <c r="AP90" s="162"/>
      <c r="AQ90" s="162"/>
      <c r="AR90" s="162"/>
      <c r="AS90" s="163"/>
      <c r="AT90" s="139"/>
      <c r="AU90" s="140"/>
      <c r="AV90" s="140"/>
      <c r="AW90" s="140"/>
      <c r="AX90" s="140"/>
      <c r="AY90" s="140"/>
      <c r="AZ90" s="140"/>
      <c r="BA90" s="140"/>
      <c r="BB90" s="140"/>
      <c r="BC90" s="141"/>
      <c r="BD90" s="161">
        <v>0.2</v>
      </c>
      <c r="BE90" s="162"/>
      <c r="BF90" s="162"/>
      <c r="BG90" s="162"/>
      <c r="BH90" s="162"/>
      <c r="BI90" s="162"/>
      <c r="BJ90" s="162"/>
      <c r="BK90" s="162"/>
      <c r="BL90" s="163"/>
    </row>
    <row r="91" spans="1:64" x14ac:dyDescent="0.2">
      <c r="A91" s="145" t="s">
        <v>267</v>
      </c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64"/>
      <c r="V91" s="165"/>
      <c r="W91" s="165"/>
      <c r="X91" s="165"/>
      <c r="Y91" s="165"/>
      <c r="Z91" s="165"/>
      <c r="AA91" s="165"/>
      <c r="AB91" s="166"/>
      <c r="AC91" s="164"/>
      <c r="AD91" s="165"/>
      <c r="AE91" s="165"/>
      <c r="AF91" s="165"/>
      <c r="AG91" s="165"/>
      <c r="AH91" s="165"/>
      <c r="AI91" s="165"/>
      <c r="AJ91" s="166"/>
      <c r="AK91" s="164"/>
      <c r="AL91" s="165"/>
      <c r="AM91" s="165"/>
      <c r="AN91" s="165"/>
      <c r="AO91" s="165"/>
      <c r="AP91" s="165"/>
      <c r="AQ91" s="165"/>
      <c r="AR91" s="165"/>
      <c r="AS91" s="166"/>
      <c r="AT91" s="146"/>
      <c r="AU91" s="147"/>
      <c r="AV91" s="147"/>
      <c r="AW91" s="147"/>
      <c r="AX91" s="147"/>
      <c r="AY91" s="147"/>
      <c r="AZ91" s="147"/>
      <c r="BA91" s="147"/>
      <c r="BB91" s="147"/>
      <c r="BC91" s="148"/>
      <c r="BD91" s="164"/>
      <c r="BE91" s="165"/>
      <c r="BF91" s="165"/>
      <c r="BG91" s="165"/>
      <c r="BH91" s="165"/>
      <c r="BI91" s="165"/>
      <c r="BJ91" s="165"/>
      <c r="BK91" s="165"/>
      <c r="BL91" s="166"/>
    </row>
    <row r="92" spans="1:64" x14ac:dyDescent="0.2">
      <c r="A92" s="145" t="s">
        <v>268</v>
      </c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64"/>
      <c r="V92" s="165"/>
      <c r="W92" s="165"/>
      <c r="X92" s="165"/>
      <c r="Y92" s="165"/>
      <c r="Z92" s="165"/>
      <c r="AA92" s="165"/>
      <c r="AB92" s="166"/>
      <c r="AC92" s="164"/>
      <c r="AD92" s="165"/>
      <c r="AE92" s="165"/>
      <c r="AF92" s="165"/>
      <c r="AG92" s="165"/>
      <c r="AH92" s="165"/>
      <c r="AI92" s="165"/>
      <c r="AJ92" s="166"/>
      <c r="AK92" s="164"/>
      <c r="AL92" s="165"/>
      <c r="AM92" s="165"/>
      <c r="AN92" s="165"/>
      <c r="AO92" s="165"/>
      <c r="AP92" s="165"/>
      <c r="AQ92" s="165"/>
      <c r="AR92" s="165"/>
      <c r="AS92" s="166"/>
      <c r="AT92" s="146"/>
      <c r="AU92" s="147"/>
      <c r="AV92" s="147"/>
      <c r="AW92" s="147"/>
      <c r="AX92" s="147"/>
      <c r="AY92" s="147"/>
      <c r="AZ92" s="147"/>
      <c r="BA92" s="147"/>
      <c r="BB92" s="147"/>
      <c r="BC92" s="148"/>
      <c r="BD92" s="164"/>
      <c r="BE92" s="165"/>
      <c r="BF92" s="165"/>
      <c r="BG92" s="165"/>
      <c r="BH92" s="165"/>
      <c r="BI92" s="165"/>
      <c r="BJ92" s="165"/>
      <c r="BK92" s="165"/>
      <c r="BL92" s="166"/>
    </row>
    <row r="93" spans="1:64" x14ac:dyDescent="0.2">
      <c r="A93" s="145" t="s">
        <v>269</v>
      </c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64"/>
      <c r="V93" s="165"/>
      <c r="W93" s="165"/>
      <c r="X93" s="165"/>
      <c r="Y93" s="165"/>
      <c r="Z93" s="165"/>
      <c r="AA93" s="165"/>
      <c r="AB93" s="166"/>
      <c r="AC93" s="164"/>
      <c r="AD93" s="165"/>
      <c r="AE93" s="165"/>
      <c r="AF93" s="165"/>
      <c r="AG93" s="165"/>
      <c r="AH93" s="165"/>
      <c r="AI93" s="165"/>
      <c r="AJ93" s="166"/>
      <c r="AK93" s="164"/>
      <c r="AL93" s="165"/>
      <c r="AM93" s="165"/>
      <c r="AN93" s="165"/>
      <c r="AO93" s="165"/>
      <c r="AP93" s="165"/>
      <c r="AQ93" s="165"/>
      <c r="AR93" s="165"/>
      <c r="AS93" s="166"/>
      <c r="AT93" s="146"/>
      <c r="AU93" s="147"/>
      <c r="AV93" s="147"/>
      <c r="AW93" s="147"/>
      <c r="AX93" s="147"/>
      <c r="AY93" s="147"/>
      <c r="AZ93" s="147"/>
      <c r="BA93" s="147"/>
      <c r="BB93" s="147"/>
      <c r="BC93" s="148"/>
      <c r="BD93" s="164"/>
      <c r="BE93" s="165"/>
      <c r="BF93" s="165"/>
      <c r="BG93" s="165"/>
      <c r="BH93" s="165"/>
      <c r="BI93" s="165"/>
      <c r="BJ93" s="165"/>
      <c r="BK93" s="165"/>
      <c r="BL93" s="166"/>
    </row>
    <row r="94" spans="1:64" x14ac:dyDescent="0.2">
      <c r="A94" s="145" t="s">
        <v>106</v>
      </c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64"/>
      <c r="V94" s="165"/>
      <c r="W94" s="165"/>
      <c r="X94" s="165"/>
      <c r="Y94" s="165"/>
      <c r="Z94" s="165"/>
      <c r="AA94" s="165"/>
      <c r="AB94" s="166"/>
      <c r="AC94" s="164"/>
      <c r="AD94" s="165"/>
      <c r="AE94" s="165"/>
      <c r="AF94" s="165"/>
      <c r="AG94" s="165"/>
      <c r="AH94" s="165"/>
      <c r="AI94" s="165"/>
      <c r="AJ94" s="166"/>
      <c r="AK94" s="164"/>
      <c r="AL94" s="165"/>
      <c r="AM94" s="165"/>
      <c r="AN94" s="165"/>
      <c r="AO94" s="165"/>
      <c r="AP94" s="165"/>
      <c r="AQ94" s="165"/>
      <c r="AR94" s="165"/>
      <c r="AS94" s="166"/>
      <c r="AT94" s="146"/>
      <c r="AU94" s="147"/>
      <c r="AV94" s="147"/>
      <c r="AW94" s="147"/>
      <c r="AX94" s="147"/>
      <c r="AY94" s="147"/>
      <c r="AZ94" s="147"/>
      <c r="BA94" s="147"/>
      <c r="BB94" s="147"/>
      <c r="BC94" s="148"/>
      <c r="BD94" s="164"/>
      <c r="BE94" s="165"/>
      <c r="BF94" s="165"/>
      <c r="BG94" s="165"/>
      <c r="BH94" s="165"/>
      <c r="BI94" s="165"/>
      <c r="BJ94" s="165"/>
      <c r="BK94" s="165"/>
      <c r="BL94" s="166"/>
    </row>
    <row r="95" spans="1:64" x14ac:dyDescent="0.2">
      <c r="A95" s="145" t="s">
        <v>270</v>
      </c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64"/>
      <c r="V95" s="165"/>
      <c r="W95" s="165"/>
      <c r="X95" s="165"/>
      <c r="Y95" s="165"/>
      <c r="Z95" s="165"/>
      <c r="AA95" s="165"/>
      <c r="AB95" s="166"/>
      <c r="AC95" s="164"/>
      <c r="AD95" s="165"/>
      <c r="AE95" s="165"/>
      <c r="AF95" s="165"/>
      <c r="AG95" s="165"/>
      <c r="AH95" s="165"/>
      <c r="AI95" s="165"/>
      <c r="AJ95" s="166"/>
      <c r="AK95" s="164"/>
      <c r="AL95" s="165"/>
      <c r="AM95" s="165"/>
      <c r="AN95" s="165"/>
      <c r="AO95" s="165"/>
      <c r="AP95" s="165"/>
      <c r="AQ95" s="165"/>
      <c r="AR95" s="165"/>
      <c r="AS95" s="166"/>
      <c r="AT95" s="146"/>
      <c r="AU95" s="147"/>
      <c r="AV95" s="147"/>
      <c r="AW95" s="147"/>
      <c r="AX95" s="147"/>
      <c r="AY95" s="147"/>
      <c r="AZ95" s="147"/>
      <c r="BA95" s="147"/>
      <c r="BB95" s="147"/>
      <c r="BC95" s="148"/>
      <c r="BD95" s="164"/>
      <c r="BE95" s="165"/>
      <c r="BF95" s="165"/>
      <c r="BG95" s="165"/>
      <c r="BH95" s="165"/>
      <c r="BI95" s="165"/>
      <c r="BJ95" s="165"/>
      <c r="BK95" s="165"/>
      <c r="BL95" s="166"/>
    </row>
    <row r="96" spans="1:64" x14ac:dyDescent="0.2">
      <c r="A96" s="145" t="s">
        <v>271</v>
      </c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64"/>
      <c r="V96" s="165"/>
      <c r="W96" s="165"/>
      <c r="X96" s="165"/>
      <c r="Y96" s="165"/>
      <c r="Z96" s="165"/>
      <c r="AA96" s="165"/>
      <c r="AB96" s="166"/>
      <c r="AC96" s="164"/>
      <c r="AD96" s="165"/>
      <c r="AE96" s="165"/>
      <c r="AF96" s="165"/>
      <c r="AG96" s="165"/>
      <c r="AH96" s="165"/>
      <c r="AI96" s="165"/>
      <c r="AJ96" s="166"/>
      <c r="AK96" s="164"/>
      <c r="AL96" s="165"/>
      <c r="AM96" s="165"/>
      <c r="AN96" s="165"/>
      <c r="AO96" s="165"/>
      <c r="AP96" s="165"/>
      <c r="AQ96" s="165"/>
      <c r="AR96" s="165"/>
      <c r="AS96" s="166"/>
      <c r="AT96" s="146"/>
      <c r="AU96" s="147"/>
      <c r="AV96" s="147"/>
      <c r="AW96" s="147"/>
      <c r="AX96" s="147"/>
      <c r="AY96" s="147"/>
      <c r="AZ96" s="147"/>
      <c r="BA96" s="147"/>
      <c r="BB96" s="147"/>
      <c r="BC96" s="148"/>
      <c r="BD96" s="164"/>
      <c r="BE96" s="165"/>
      <c r="BF96" s="165"/>
      <c r="BG96" s="165"/>
      <c r="BH96" s="165"/>
      <c r="BI96" s="165"/>
      <c r="BJ96" s="165"/>
      <c r="BK96" s="165"/>
      <c r="BL96" s="166"/>
    </row>
    <row r="97" spans="1:64" x14ac:dyDescent="0.2">
      <c r="A97" s="145" t="s">
        <v>272</v>
      </c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64"/>
      <c r="V97" s="165"/>
      <c r="W97" s="165"/>
      <c r="X97" s="165"/>
      <c r="Y97" s="165"/>
      <c r="Z97" s="165"/>
      <c r="AA97" s="165"/>
      <c r="AB97" s="166"/>
      <c r="AC97" s="164"/>
      <c r="AD97" s="165"/>
      <c r="AE97" s="165"/>
      <c r="AF97" s="165"/>
      <c r="AG97" s="165"/>
      <c r="AH97" s="165"/>
      <c r="AI97" s="165"/>
      <c r="AJ97" s="166"/>
      <c r="AK97" s="164"/>
      <c r="AL97" s="165"/>
      <c r="AM97" s="165"/>
      <c r="AN97" s="165"/>
      <c r="AO97" s="165"/>
      <c r="AP97" s="165"/>
      <c r="AQ97" s="165"/>
      <c r="AR97" s="165"/>
      <c r="AS97" s="166"/>
      <c r="AT97" s="146"/>
      <c r="AU97" s="147"/>
      <c r="AV97" s="147"/>
      <c r="AW97" s="147"/>
      <c r="AX97" s="147"/>
      <c r="AY97" s="147"/>
      <c r="AZ97" s="147"/>
      <c r="BA97" s="147"/>
      <c r="BB97" s="147"/>
      <c r="BC97" s="148"/>
      <c r="BD97" s="164"/>
      <c r="BE97" s="165"/>
      <c r="BF97" s="165"/>
      <c r="BG97" s="165"/>
      <c r="BH97" s="165"/>
      <c r="BI97" s="165"/>
      <c r="BJ97" s="165"/>
      <c r="BK97" s="165"/>
      <c r="BL97" s="166"/>
    </row>
    <row r="98" spans="1:64" x14ac:dyDescent="0.2">
      <c r="A98" s="145" t="s">
        <v>273</v>
      </c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64"/>
      <c r="V98" s="165"/>
      <c r="W98" s="165"/>
      <c r="X98" s="165"/>
      <c r="Y98" s="165"/>
      <c r="Z98" s="165"/>
      <c r="AA98" s="165"/>
      <c r="AB98" s="166"/>
      <c r="AC98" s="164"/>
      <c r="AD98" s="165"/>
      <c r="AE98" s="165"/>
      <c r="AF98" s="165"/>
      <c r="AG98" s="165"/>
      <c r="AH98" s="165"/>
      <c r="AI98" s="165"/>
      <c r="AJ98" s="166"/>
      <c r="AK98" s="164"/>
      <c r="AL98" s="165"/>
      <c r="AM98" s="165"/>
      <c r="AN98" s="165"/>
      <c r="AO98" s="165"/>
      <c r="AP98" s="165"/>
      <c r="AQ98" s="165"/>
      <c r="AR98" s="165"/>
      <c r="AS98" s="166"/>
      <c r="AT98" s="146"/>
      <c r="AU98" s="147"/>
      <c r="AV98" s="147"/>
      <c r="AW98" s="147"/>
      <c r="AX98" s="147"/>
      <c r="AY98" s="147"/>
      <c r="AZ98" s="147"/>
      <c r="BA98" s="147"/>
      <c r="BB98" s="147"/>
      <c r="BC98" s="148"/>
      <c r="BD98" s="164"/>
      <c r="BE98" s="165"/>
      <c r="BF98" s="165"/>
      <c r="BG98" s="165"/>
      <c r="BH98" s="165"/>
      <c r="BI98" s="165"/>
      <c r="BJ98" s="165"/>
      <c r="BK98" s="165"/>
      <c r="BL98" s="166"/>
    </row>
    <row r="99" spans="1:64" x14ac:dyDescent="0.2">
      <c r="A99" s="152" t="s">
        <v>274</v>
      </c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67"/>
      <c r="V99" s="168"/>
      <c r="W99" s="168"/>
      <c r="X99" s="168"/>
      <c r="Y99" s="168"/>
      <c r="Z99" s="168"/>
      <c r="AA99" s="168"/>
      <c r="AB99" s="169"/>
      <c r="AC99" s="167"/>
      <c r="AD99" s="168"/>
      <c r="AE99" s="168"/>
      <c r="AF99" s="168"/>
      <c r="AG99" s="168"/>
      <c r="AH99" s="168"/>
      <c r="AI99" s="168"/>
      <c r="AJ99" s="169"/>
      <c r="AK99" s="167"/>
      <c r="AL99" s="168"/>
      <c r="AM99" s="168"/>
      <c r="AN99" s="168"/>
      <c r="AO99" s="168"/>
      <c r="AP99" s="168"/>
      <c r="AQ99" s="168"/>
      <c r="AR99" s="168"/>
      <c r="AS99" s="169"/>
      <c r="AT99" s="153"/>
      <c r="AU99" s="154"/>
      <c r="AV99" s="154"/>
      <c r="AW99" s="154"/>
      <c r="AX99" s="154"/>
      <c r="AY99" s="154"/>
      <c r="AZ99" s="154"/>
      <c r="BA99" s="154"/>
      <c r="BB99" s="154"/>
      <c r="BC99" s="155"/>
      <c r="BD99" s="167"/>
      <c r="BE99" s="168"/>
      <c r="BF99" s="168"/>
      <c r="BG99" s="168"/>
      <c r="BH99" s="168"/>
      <c r="BI99" s="168"/>
      <c r="BJ99" s="168"/>
      <c r="BK99" s="168"/>
      <c r="BL99" s="169"/>
    </row>
    <row r="100" spans="1:64" x14ac:dyDescent="0.2">
      <c r="A100" s="138" t="s">
        <v>275</v>
      </c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61"/>
      <c r="V100" s="162"/>
      <c r="W100" s="162"/>
      <c r="X100" s="162"/>
      <c r="Y100" s="162"/>
      <c r="Z100" s="162"/>
      <c r="AA100" s="162"/>
      <c r="AB100" s="163"/>
      <c r="AC100" s="161"/>
      <c r="AD100" s="162"/>
      <c r="AE100" s="162"/>
      <c r="AF100" s="162"/>
      <c r="AG100" s="162"/>
      <c r="AH100" s="162"/>
      <c r="AI100" s="162"/>
      <c r="AJ100" s="163"/>
      <c r="AK100" s="161"/>
      <c r="AL100" s="162"/>
      <c r="AM100" s="162"/>
      <c r="AN100" s="162"/>
      <c r="AO100" s="162"/>
      <c r="AP100" s="162"/>
      <c r="AQ100" s="162"/>
      <c r="AR100" s="162"/>
      <c r="AS100" s="163"/>
      <c r="AT100" s="139"/>
      <c r="AU100" s="140"/>
      <c r="AV100" s="140"/>
      <c r="AW100" s="140"/>
      <c r="AX100" s="140"/>
      <c r="AY100" s="140"/>
      <c r="AZ100" s="140"/>
      <c r="BA100" s="140"/>
      <c r="BB100" s="140"/>
      <c r="BC100" s="141"/>
      <c r="BD100" s="161">
        <v>0.25</v>
      </c>
      <c r="BE100" s="162"/>
      <c r="BF100" s="162"/>
      <c r="BG100" s="162"/>
      <c r="BH100" s="162"/>
      <c r="BI100" s="162"/>
      <c r="BJ100" s="162"/>
      <c r="BK100" s="162"/>
      <c r="BL100" s="163"/>
    </row>
    <row r="101" spans="1:64" x14ac:dyDescent="0.2">
      <c r="A101" s="145" t="s">
        <v>276</v>
      </c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64"/>
      <c r="V101" s="165"/>
      <c r="W101" s="165"/>
      <c r="X101" s="165"/>
      <c r="Y101" s="165"/>
      <c r="Z101" s="165"/>
      <c r="AA101" s="165"/>
      <c r="AB101" s="166"/>
      <c r="AC101" s="164"/>
      <c r="AD101" s="165"/>
      <c r="AE101" s="165"/>
      <c r="AF101" s="165"/>
      <c r="AG101" s="165"/>
      <c r="AH101" s="165"/>
      <c r="AI101" s="165"/>
      <c r="AJ101" s="166"/>
      <c r="AK101" s="164"/>
      <c r="AL101" s="165"/>
      <c r="AM101" s="165"/>
      <c r="AN101" s="165"/>
      <c r="AO101" s="165"/>
      <c r="AP101" s="165"/>
      <c r="AQ101" s="165"/>
      <c r="AR101" s="165"/>
      <c r="AS101" s="166"/>
      <c r="AT101" s="146"/>
      <c r="AU101" s="147"/>
      <c r="AV101" s="147"/>
      <c r="AW101" s="147"/>
      <c r="AX101" s="147"/>
      <c r="AY101" s="147"/>
      <c r="AZ101" s="147"/>
      <c r="BA101" s="147"/>
      <c r="BB101" s="147"/>
      <c r="BC101" s="148"/>
      <c r="BD101" s="164"/>
      <c r="BE101" s="165"/>
      <c r="BF101" s="165"/>
      <c r="BG101" s="165"/>
      <c r="BH101" s="165"/>
      <c r="BI101" s="165"/>
      <c r="BJ101" s="165"/>
      <c r="BK101" s="165"/>
      <c r="BL101" s="166"/>
    </row>
    <row r="102" spans="1:64" x14ac:dyDescent="0.2">
      <c r="A102" s="145" t="s">
        <v>277</v>
      </c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64"/>
      <c r="V102" s="165"/>
      <c r="W102" s="165"/>
      <c r="X102" s="165"/>
      <c r="Y102" s="165"/>
      <c r="Z102" s="165"/>
      <c r="AA102" s="165"/>
      <c r="AB102" s="166"/>
      <c r="AC102" s="164"/>
      <c r="AD102" s="165"/>
      <c r="AE102" s="165"/>
      <c r="AF102" s="165"/>
      <c r="AG102" s="165"/>
      <c r="AH102" s="165"/>
      <c r="AI102" s="165"/>
      <c r="AJ102" s="166"/>
      <c r="AK102" s="164"/>
      <c r="AL102" s="165"/>
      <c r="AM102" s="165"/>
      <c r="AN102" s="165"/>
      <c r="AO102" s="165"/>
      <c r="AP102" s="165"/>
      <c r="AQ102" s="165"/>
      <c r="AR102" s="165"/>
      <c r="AS102" s="166"/>
      <c r="AT102" s="146"/>
      <c r="AU102" s="147"/>
      <c r="AV102" s="147"/>
      <c r="AW102" s="147"/>
      <c r="AX102" s="147"/>
      <c r="AY102" s="147"/>
      <c r="AZ102" s="147"/>
      <c r="BA102" s="147"/>
      <c r="BB102" s="147"/>
      <c r="BC102" s="148"/>
      <c r="BD102" s="164"/>
      <c r="BE102" s="165"/>
      <c r="BF102" s="165"/>
      <c r="BG102" s="165"/>
      <c r="BH102" s="165"/>
      <c r="BI102" s="165"/>
      <c r="BJ102" s="165"/>
      <c r="BK102" s="165"/>
      <c r="BL102" s="166"/>
    </row>
    <row r="103" spans="1:64" x14ac:dyDescent="0.2">
      <c r="A103" s="145" t="s">
        <v>278</v>
      </c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64"/>
      <c r="V103" s="165"/>
      <c r="W103" s="165"/>
      <c r="X103" s="165"/>
      <c r="Y103" s="165"/>
      <c r="Z103" s="165"/>
      <c r="AA103" s="165"/>
      <c r="AB103" s="166"/>
      <c r="AC103" s="164"/>
      <c r="AD103" s="165"/>
      <c r="AE103" s="165"/>
      <c r="AF103" s="165"/>
      <c r="AG103" s="165"/>
      <c r="AH103" s="165"/>
      <c r="AI103" s="165"/>
      <c r="AJ103" s="166"/>
      <c r="AK103" s="164"/>
      <c r="AL103" s="165"/>
      <c r="AM103" s="165"/>
      <c r="AN103" s="165"/>
      <c r="AO103" s="165"/>
      <c r="AP103" s="165"/>
      <c r="AQ103" s="165"/>
      <c r="AR103" s="165"/>
      <c r="AS103" s="166"/>
      <c r="AT103" s="146"/>
      <c r="AU103" s="147"/>
      <c r="AV103" s="147"/>
      <c r="AW103" s="147"/>
      <c r="AX103" s="147"/>
      <c r="AY103" s="147"/>
      <c r="AZ103" s="147"/>
      <c r="BA103" s="147"/>
      <c r="BB103" s="147"/>
      <c r="BC103" s="148"/>
      <c r="BD103" s="164"/>
      <c r="BE103" s="165"/>
      <c r="BF103" s="165"/>
      <c r="BG103" s="165"/>
      <c r="BH103" s="165"/>
      <c r="BI103" s="165"/>
      <c r="BJ103" s="165"/>
      <c r="BK103" s="165"/>
      <c r="BL103" s="166"/>
    </row>
    <row r="104" spans="1:64" x14ac:dyDescent="0.2">
      <c r="A104" s="152" t="s">
        <v>164</v>
      </c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67"/>
      <c r="V104" s="168"/>
      <c r="W104" s="168"/>
      <c r="X104" s="168"/>
      <c r="Y104" s="168"/>
      <c r="Z104" s="168"/>
      <c r="AA104" s="168"/>
      <c r="AB104" s="169"/>
      <c r="AC104" s="167"/>
      <c r="AD104" s="168"/>
      <c r="AE104" s="168"/>
      <c r="AF104" s="168"/>
      <c r="AG104" s="168"/>
      <c r="AH104" s="168"/>
      <c r="AI104" s="168"/>
      <c r="AJ104" s="169"/>
      <c r="AK104" s="167"/>
      <c r="AL104" s="168"/>
      <c r="AM104" s="168"/>
      <c r="AN104" s="168"/>
      <c r="AO104" s="168"/>
      <c r="AP104" s="168"/>
      <c r="AQ104" s="168"/>
      <c r="AR104" s="168"/>
      <c r="AS104" s="169"/>
      <c r="AT104" s="153"/>
      <c r="AU104" s="154"/>
      <c r="AV104" s="154"/>
      <c r="AW104" s="154"/>
      <c r="AX104" s="154"/>
      <c r="AY104" s="154"/>
      <c r="AZ104" s="154"/>
      <c r="BA104" s="154"/>
      <c r="BB104" s="154"/>
      <c r="BC104" s="155"/>
      <c r="BD104" s="167"/>
      <c r="BE104" s="168"/>
      <c r="BF104" s="168"/>
      <c r="BG104" s="168"/>
      <c r="BH104" s="168"/>
      <c r="BI104" s="168"/>
      <c r="BJ104" s="168"/>
      <c r="BK104" s="168"/>
      <c r="BL104" s="169"/>
    </row>
    <row r="105" spans="1:64" x14ac:dyDescent="0.2">
      <c r="A105" s="173" t="s">
        <v>279</v>
      </c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61">
        <v>0.505</v>
      </c>
      <c r="V105" s="162"/>
      <c r="W105" s="162"/>
      <c r="X105" s="162"/>
      <c r="Y105" s="162"/>
      <c r="Z105" s="162"/>
      <c r="AA105" s="162"/>
      <c r="AB105" s="163"/>
      <c r="AC105" s="161">
        <v>0.64</v>
      </c>
      <c r="AD105" s="162"/>
      <c r="AE105" s="162"/>
      <c r="AF105" s="162"/>
      <c r="AG105" s="162"/>
      <c r="AH105" s="162"/>
      <c r="AI105" s="162"/>
      <c r="AJ105" s="163"/>
      <c r="AK105" s="175">
        <f>U105/AC105*100</f>
        <v>78.90625</v>
      </c>
      <c r="AL105" s="176"/>
      <c r="AM105" s="176"/>
      <c r="AN105" s="176"/>
      <c r="AO105" s="176"/>
      <c r="AP105" s="176"/>
      <c r="AQ105" s="176"/>
      <c r="AR105" s="176"/>
      <c r="AS105" s="177"/>
      <c r="AT105" s="139" t="s">
        <v>160</v>
      </c>
      <c r="AU105" s="140"/>
      <c r="AV105" s="140"/>
      <c r="AW105" s="140"/>
      <c r="AX105" s="140"/>
      <c r="AY105" s="140"/>
      <c r="AZ105" s="140"/>
      <c r="BA105" s="140"/>
      <c r="BB105" s="140"/>
      <c r="BC105" s="141"/>
      <c r="BD105" s="161">
        <v>0.25</v>
      </c>
      <c r="BE105" s="162"/>
      <c r="BF105" s="162"/>
      <c r="BG105" s="162"/>
      <c r="BH105" s="162"/>
      <c r="BI105" s="162"/>
      <c r="BJ105" s="162"/>
      <c r="BK105" s="162"/>
      <c r="BL105" s="163"/>
    </row>
    <row r="106" spans="1:64" x14ac:dyDescent="0.2">
      <c r="A106" s="174" t="s">
        <v>280</v>
      </c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64"/>
      <c r="V106" s="165"/>
      <c r="W106" s="165"/>
      <c r="X106" s="165"/>
      <c r="Y106" s="165"/>
      <c r="Z106" s="165"/>
      <c r="AA106" s="165"/>
      <c r="AB106" s="166"/>
      <c r="AC106" s="164"/>
      <c r="AD106" s="165"/>
      <c r="AE106" s="165"/>
      <c r="AF106" s="165"/>
      <c r="AG106" s="165"/>
      <c r="AH106" s="165"/>
      <c r="AI106" s="165"/>
      <c r="AJ106" s="166"/>
      <c r="AK106" s="178"/>
      <c r="AL106" s="179"/>
      <c r="AM106" s="179"/>
      <c r="AN106" s="179"/>
      <c r="AO106" s="179"/>
      <c r="AP106" s="179"/>
      <c r="AQ106" s="179"/>
      <c r="AR106" s="179"/>
      <c r="AS106" s="180"/>
      <c r="AT106" s="146"/>
      <c r="AU106" s="147"/>
      <c r="AV106" s="147"/>
      <c r="AW106" s="147"/>
      <c r="AX106" s="147"/>
      <c r="AY106" s="147"/>
      <c r="AZ106" s="147"/>
      <c r="BA106" s="147"/>
      <c r="BB106" s="147"/>
      <c r="BC106" s="148"/>
      <c r="BD106" s="164"/>
      <c r="BE106" s="165"/>
      <c r="BF106" s="165"/>
      <c r="BG106" s="165"/>
      <c r="BH106" s="165"/>
      <c r="BI106" s="165"/>
      <c r="BJ106" s="165"/>
      <c r="BK106" s="165"/>
      <c r="BL106" s="166"/>
    </row>
    <row r="107" spans="1:64" x14ac:dyDescent="0.2">
      <c r="A107" s="145" t="s">
        <v>281</v>
      </c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64"/>
      <c r="V107" s="165"/>
      <c r="W107" s="165"/>
      <c r="X107" s="165"/>
      <c r="Y107" s="165"/>
      <c r="Z107" s="165"/>
      <c r="AA107" s="165"/>
      <c r="AB107" s="166"/>
      <c r="AC107" s="164"/>
      <c r="AD107" s="165"/>
      <c r="AE107" s="165"/>
      <c r="AF107" s="165"/>
      <c r="AG107" s="165"/>
      <c r="AH107" s="165"/>
      <c r="AI107" s="165"/>
      <c r="AJ107" s="166"/>
      <c r="AK107" s="178"/>
      <c r="AL107" s="179"/>
      <c r="AM107" s="179"/>
      <c r="AN107" s="179"/>
      <c r="AO107" s="179"/>
      <c r="AP107" s="179"/>
      <c r="AQ107" s="179"/>
      <c r="AR107" s="179"/>
      <c r="AS107" s="180"/>
      <c r="AT107" s="146"/>
      <c r="AU107" s="147"/>
      <c r="AV107" s="147"/>
      <c r="AW107" s="147"/>
      <c r="AX107" s="147"/>
      <c r="AY107" s="147"/>
      <c r="AZ107" s="147"/>
      <c r="BA107" s="147"/>
      <c r="BB107" s="147"/>
      <c r="BC107" s="148"/>
      <c r="BD107" s="164"/>
      <c r="BE107" s="165"/>
      <c r="BF107" s="165"/>
      <c r="BG107" s="165"/>
      <c r="BH107" s="165"/>
      <c r="BI107" s="165"/>
      <c r="BJ107" s="165"/>
      <c r="BK107" s="165"/>
      <c r="BL107" s="166"/>
    </row>
    <row r="108" spans="1:64" x14ac:dyDescent="0.2">
      <c r="A108" s="170" t="s">
        <v>282</v>
      </c>
      <c r="B108" s="171"/>
      <c r="C108" s="171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2"/>
      <c r="U108" s="164"/>
      <c r="V108" s="165"/>
      <c r="W108" s="165"/>
      <c r="X108" s="165"/>
      <c r="Y108" s="165"/>
      <c r="Z108" s="165"/>
      <c r="AA108" s="165"/>
      <c r="AB108" s="166"/>
      <c r="AC108" s="164"/>
      <c r="AD108" s="165"/>
      <c r="AE108" s="165"/>
      <c r="AF108" s="165"/>
      <c r="AG108" s="165"/>
      <c r="AH108" s="165"/>
      <c r="AI108" s="165"/>
      <c r="AJ108" s="166"/>
      <c r="AK108" s="178"/>
      <c r="AL108" s="179"/>
      <c r="AM108" s="179"/>
      <c r="AN108" s="179"/>
      <c r="AO108" s="179"/>
      <c r="AP108" s="179"/>
      <c r="AQ108" s="179"/>
      <c r="AR108" s="179"/>
      <c r="AS108" s="180"/>
      <c r="AT108" s="146"/>
      <c r="AU108" s="147"/>
      <c r="AV108" s="147"/>
      <c r="AW108" s="147"/>
      <c r="AX108" s="147"/>
      <c r="AY108" s="147"/>
      <c r="AZ108" s="147"/>
      <c r="BA108" s="147"/>
      <c r="BB108" s="147"/>
      <c r="BC108" s="148"/>
      <c r="BD108" s="164"/>
      <c r="BE108" s="165"/>
      <c r="BF108" s="165"/>
      <c r="BG108" s="165"/>
      <c r="BH108" s="165"/>
      <c r="BI108" s="165"/>
      <c r="BJ108" s="165"/>
      <c r="BK108" s="165"/>
      <c r="BL108" s="166"/>
    </row>
    <row r="109" spans="1:64" x14ac:dyDescent="0.2">
      <c r="A109" s="170" t="s">
        <v>191</v>
      </c>
      <c r="B109" s="171"/>
      <c r="C109" s="171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2"/>
      <c r="U109" s="164"/>
      <c r="V109" s="165"/>
      <c r="W109" s="165"/>
      <c r="X109" s="165"/>
      <c r="Y109" s="165"/>
      <c r="Z109" s="165"/>
      <c r="AA109" s="165"/>
      <c r="AB109" s="166"/>
      <c r="AC109" s="164"/>
      <c r="AD109" s="165"/>
      <c r="AE109" s="165"/>
      <c r="AF109" s="165"/>
      <c r="AG109" s="165"/>
      <c r="AH109" s="165"/>
      <c r="AI109" s="165"/>
      <c r="AJ109" s="166"/>
      <c r="AK109" s="178"/>
      <c r="AL109" s="179"/>
      <c r="AM109" s="179"/>
      <c r="AN109" s="179"/>
      <c r="AO109" s="179"/>
      <c r="AP109" s="179"/>
      <c r="AQ109" s="179"/>
      <c r="AR109" s="179"/>
      <c r="AS109" s="180"/>
      <c r="AT109" s="146"/>
      <c r="AU109" s="147"/>
      <c r="AV109" s="147"/>
      <c r="AW109" s="147"/>
      <c r="AX109" s="147"/>
      <c r="AY109" s="147"/>
      <c r="AZ109" s="147"/>
      <c r="BA109" s="147"/>
      <c r="BB109" s="147"/>
      <c r="BC109" s="148"/>
      <c r="BD109" s="164"/>
      <c r="BE109" s="165"/>
      <c r="BF109" s="165"/>
      <c r="BG109" s="165"/>
      <c r="BH109" s="165"/>
      <c r="BI109" s="165"/>
      <c r="BJ109" s="165"/>
      <c r="BK109" s="165"/>
      <c r="BL109" s="166"/>
    </row>
    <row r="110" spans="1:64" x14ac:dyDescent="0.2">
      <c r="A110" s="152" t="s">
        <v>183</v>
      </c>
      <c r="B110" s="152"/>
      <c r="C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67"/>
      <c r="V110" s="168"/>
      <c r="W110" s="168"/>
      <c r="X110" s="168"/>
      <c r="Y110" s="168"/>
      <c r="Z110" s="168"/>
      <c r="AA110" s="168"/>
      <c r="AB110" s="169"/>
      <c r="AC110" s="167"/>
      <c r="AD110" s="168"/>
      <c r="AE110" s="168"/>
      <c r="AF110" s="168"/>
      <c r="AG110" s="168"/>
      <c r="AH110" s="168"/>
      <c r="AI110" s="168"/>
      <c r="AJ110" s="169"/>
      <c r="AK110" s="181"/>
      <c r="AL110" s="182"/>
      <c r="AM110" s="182"/>
      <c r="AN110" s="182"/>
      <c r="AO110" s="182"/>
      <c r="AP110" s="182"/>
      <c r="AQ110" s="182"/>
      <c r="AR110" s="182"/>
      <c r="AS110" s="183"/>
      <c r="AT110" s="153"/>
      <c r="AU110" s="154"/>
      <c r="AV110" s="154"/>
      <c r="AW110" s="154"/>
      <c r="AX110" s="154"/>
      <c r="AY110" s="154"/>
      <c r="AZ110" s="154"/>
      <c r="BA110" s="154"/>
      <c r="BB110" s="154"/>
      <c r="BC110" s="155"/>
      <c r="BD110" s="167"/>
      <c r="BE110" s="168"/>
      <c r="BF110" s="168"/>
      <c r="BG110" s="168"/>
      <c r="BH110" s="168"/>
      <c r="BI110" s="168"/>
      <c r="BJ110" s="168"/>
      <c r="BK110" s="168"/>
      <c r="BL110" s="169"/>
    </row>
    <row r="111" spans="1:64" x14ac:dyDescent="0.2">
      <c r="A111" s="138" t="s">
        <v>283</v>
      </c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9" t="s">
        <v>92</v>
      </c>
      <c r="V111" s="140"/>
      <c r="W111" s="140"/>
      <c r="X111" s="140"/>
      <c r="Y111" s="140"/>
      <c r="Z111" s="140"/>
      <c r="AA111" s="140"/>
      <c r="AB111" s="141"/>
      <c r="AC111" s="139" t="s">
        <v>92</v>
      </c>
      <c r="AD111" s="140"/>
      <c r="AE111" s="140"/>
      <c r="AF111" s="140"/>
      <c r="AG111" s="140"/>
      <c r="AH111" s="140"/>
      <c r="AI111" s="140"/>
      <c r="AJ111" s="141"/>
      <c r="AK111" s="139" t="s">
        <v>92</v>
      </c>
      <c r="AL111" s="140"/>
      <c r="AM111" s="140"/>
      <c r="AN111" s="140"/>
      <c r="AO111" s="140"/>
      <c r="AP111" s="140"/>
      <c r="AQ111" s="140"/>
      <c r="AR111" s="140"/>
      <c r="AS111" s="141"/>
      <c r="AT111" s="139" t="s">
        <v>92</v>
      </c>
      <c r="AU111" s="140"/>
      <c r="AV111" s="140"/>
      <c r="AW111" s="140"/>
      <c r="AX111" s="140"/>
      <c r="AY111" s="140"/>
      <c r="AZ111" s="140"/>
      <c r="BA111" s="140"/>
      <c r="BB111" s="140"/>
      <c r="BC111" s="141"/>
      <c r="BD111" s="161">
        <v>0.5</v>
      </c>
      <c r="BE111" s="162"/>
      <c r="BF111" s="162"/>
      <c r="BG111" s="162"/>
      <c r="BH111" s="162"/>
      <c r="BI111" s="162"/>
      <c r="BJ111" s="162"/>
      <c r="BK111" s="162"/>
      <c r="BL111" s="163"/>
    </row>
    <row r="112" spans="1:64" x14ac:dyDescent="0.2">
      <c r="A112" s="145" t="s">
        <v>284</v>
      </c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6"/>
      <c r="V112" s="147"/>
      <c r="W112" s="147"/>
      <c r="X112" s="147"/>
      <c r="Y112" s="147"/>
      <c r="Z112" s="147"/>
      <c r="AA112" s="147"/>
      <c r="AB112" s="148"/>
      <c r="AC112" s="146"/>
      <c r="AD112" s="147"/>
      <c r="AE112" s="147"/>
      <c r="AF112" s="147"/>
      <c r="AG112" s="147"/>
      <c r="AH112" s="147"/>
      <c r="AI112" s="147"/>
      <c r="AJ112" s="148"/>
      <c r="AK112" s="146"/>
      <c r="AL112" s="147"/>
      <c r="AM112" s="147"/>
      <c r="AN112" s="147"/>
      <c r="AO112" s="147"/>
      <c r="AP112" s="147"/>
      <c r="AQ112" s="147"/>
      <c r="AR112" s="147"/>
      <c r="AS112" s="148"/>
      <c r="AT112" s="146"/>
      <c r="AU112" s="147"/>
      <c r="AV112" s="147"/>
      <c r="AW112" s="147"/>
      <c r="AX112" s="147"/>
      <c r="AY112" s="147"/>
      <c r="AZ112" s="147"/>
      <c r="BA112" s="147"/>
      <c r="BB112" s="147"/>
      <c r="BC112" s="148"/>
      <c r="BD112" s="164"/>
      <c r="BE112" s="165"/>
      <c r="BF112" s="165"/>
      <c r="BG112" s="165"/>
      <c r="BH112" s="165"/>
      <c r="BI112" s="165"/>
      <c r="BJ112" s="165"/>
      <c r="BK112" s="165"/>
      <c r="BL112" s="166"/>
    </row>
    <row r="113" spans="1:64" x14ac:dyDescent="0.2">
      <c r="A113" s="170" t="s">
        <v>285</v>
      </c>
      <c r="B113" s="171"/>
      <c r="C113" s="171"/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2"/>
      <c r="U113" s="146"/>
      <c r="V113" s="147"/>
      <c r="W113" s="147"/>
      <c r="X113" s="147"/>
      <c r="Y113" s="147"/>
      <c r="Z113" s="147"/>
      <c r="AA113" s="147"/>
      <c r="AB113" s="148"/>
      <c r="AC113" s="146"/>
      <c r="AD113" s="147"/>
      <c r="AE113" s="147"/>
      <c r="AF113" s="147"/>
      <c r="AG113" s="147"/>
      <c r="AH113" s="147"/>
      <c r="AI113" s="147"/>
      <c r="AJ113" s="148"/>
      <c r="AK113" s="146"/>
      <c r="AL113" s="147"/>
      <c r="AM113" s="147"/>
      <c r="AN113" s="147"/>
      <c r="AO113" s="147"/>
      <c r="AP113" s="147"/>
      <c r="AQ113" s="147"/>
      <c r="AR113" s="147"/>
      <c r="AS113" s="148"/>
      <c r="AT113" s="146"/>
      <c r="AU113" s="147"/>
      <c r="AV113" s="147"/>
      <c r="AW113" s="147"/>
      <c r="AX113" s="147"/>
      <c r="AY113" s="147"/>
      <c r="AZ113" s="147"/>
      <c r="BA113" s="147"/>
      <c r="BB113" s="147"/>
      <c r="BC113" s="148"/>
      <c r="BD113" s="164"/>
      <c r="BE113" s="165"/>
      <c r="BF113" s="165"/>
      <c r="BG113" s="165"/>
      <c r="BH113" s="165"/>
      <c r="BI113" s="165"/>
      <c r="BJ113" s="165"/>
      <c r="BK113" s="165"/>
      <c r="BL113" s="166"/>
    </row>
    <row r="114" spans="1:64" x14ac:dyDescent="0.2">
      <c r="A114" s="152" t="s">
        <v>286</v>
      </c>
      <c r="B114" s="152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3"/>
      <c r="V114" s="154"/>
      <c r="W114" s="154"/>
      <c r="X114" s="154"/>
      <c r="Y114" s="154"/>
      <c r="Z114" s="154"/>
      <c r="AA114" s="154"/>
      <c r="AB114" s="155"/>
      <c r="AC114" s="153"/>
      <c r="AD114" s="154"/>
      <c r="AE114" s="154"/>
      <c r="AF114" s="154"/>
      <c r="AG114" s="154"/>
      <c r="AH114" s="154"/>
      <c r="AI114" s="154"/>
      <c r="AJ114" s="155"/>
      <c r="AK114" s="153"/>
      <c r="AL114" s="154"/>
      <c r="AM114" s="154"/>
      <c r="AN114" s="154"/>
      <c r="AO114" s="154"/>
      <c r="AP114" s="154"/>
      <c r="AQ114" s="154"/>
      <c r="AR114" s="154"/>
      <c r="AS114" s="155"/>
      <c r="AT114" s="153"/>
      <c r="AU114" s="154"/>
      <c r="AV114" s="154"/>
      <c r="AW114" s="154"/>
      <c r="AX114" s="154"/>
      <c r="AY114" s="154"/>
      <c r="AZ114" s="154"/>
      <c r="BA114" s="154"/>
      <c r="BB114" s="154"/>
      <c r="BC114" s="155"/>
      <c r="BD114" s="167"/>
      <c r="BE114" s="168"/>
      <c r="BF114" s="168"/>
      <c r="BG114" s="168"/>
      <c r="BH114" s="168"/>
      <c r="BI114" s="168"/>
      <c r="BJ114" s="168"/>
      <c r="BK114" s="168"/>
      <c r="BL114" s="169"/>
    </row>
    <row r="115" spans="1:64" x14ac:dyDescent="0.2">
      <c r="A115" s="159" t="s">
        <v>97</v>
      </c>
      <c r="B115" s="159"/>
      <c r="C115" s="159"/>
      <c r="D115" s="159"/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160"/>
      <c r="AN115" s="160"/>
      <c r="AO115" s="160"/>
      <c r="AP115" s="160"/>
      <c r="AQ115" s="160"/>
      <c r="AR115" s="160"/>
      <c r="AS115" s="160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60"/>
      <c r="BE115" s="160"/>
      <c r="BF115" s="160"/>
      <c r="BG115" s="160"/>
      <c r="BH115" s="160"/>
      <c r="BI115" s="160"/>
      <c r="BJ115" s="160"/>
      <c r="BK115" s="160"/>
      <c r="BL115" s="160"/>
    </row>
    <row r="116" spans="1:64" x14ac:dyDescent="0.2">
      <c r="A116" s="173" t="s">
        <v>287</v>
      </c>
      <c r="B116" s="138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61">
        <v>1</v>
      </c>
      <c r="V116" s="162"/>
      <c r="W116" s="162"/>
      <c r="X116" s="162"/>
      <c r="Y116" s="162"/>
      <c r="Z116" s="162"/>
      <c r="AA116" s="162"/>
      <c r="AB116" s="163"/>
      <c r="AC116" s="161">
        <v>1</v>
      </c>
      <c r="AD116" s="162"/>
      <c r="AE116" s="162"/>
      <c r="AF116" s="162"/>
      <c r="AG116" s="162"/>
      <c r="AH116" s="162"/>
      <c r="AI116" s="162"/>
      <c r="AJ116" s="163"/>
      <c r="AK116" s="161">
        <v>100</v>
      </c>
      <c r="AL116" s="162"/>
      <c r="AM116" s="162"/>
      <c r="AN116" s="162"/>
      <c r="AO116" s="162"/>
      <c r="AP116" s="162"/>
      <c r="AQ116" s="162"/>
      <c r="AR116" s="162"/>
      <c r="AS116" s="163"/>
      <c r="AT116" s="139" t="s">
        <v>99</v>
      </c>
      <c r="AU116" s="140"/>
      <c r="AV116" s="140"/>
      <c r="AW116" s="140"/>
      <c r="AX116" s="140"/>
      <c r="AY116" s="140"/>
      <c r="AZ116" s="140"/>
      <c r="BA116" s="140"/>
      <c r="BB116" s="140"/>
      <c r="BC116" s="141"/>
      <c r="BD116" s="161">
        <v>0.5</v>
      </c>
      <c r="BE116" s="162"/>
      <c r="BF116" s="162"/>
      <c r="BG116" s="162"/>
      <c r="BH116" s="162"/>
      <c r="BI116" s="162"/>
      <c r="BJ116" s="162"/>
      <c r="BK116" s="162"/>
      <c r="BL116" s="163"/>
    </row>
    <row r="117" spans="1:64" x14ac:dyDescent="0.2">
      <c r="A117" s="174" t="s">
        <v>288</v>
      </c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64"/>
      <c r="V117" s="165"/>
      <c r="W117" s="165"/>
      <c r="X117" s="165"/>
      <c r="Y117" s="165"/>
      <c r="Z117" s="165"/>
      <c r="AA117" s="165"/>
      <c r="AB117" s="166"/>
      <c r="AC117" s="164"/>
      <c r="AD117" s="165"/>
      <c r="AE117" s="165"/>
      <c r="AF117" s="165"/>
      <c r="AG117" s="165"/>
      <c r="AH117" s="165"/>
      <c r="AI117" s="165"/>
      <c r="AJ117" s="166"/>
      <c r="AK117" s="164"/>
      <c r="AL117" s="165"/>
      <c r="AM117" s="165"/>
      <c r="AN117" s="165"/>
      <c r="AO117" s="165"/>
      <c r="AP117" s="165"/>
      <c r="AQ117" s="165"/>
      <c r="AR117" s="165"/>
      <c r="AS117" s="166"/>
      <c r="AT117" s="146"/>
      <c r="AU117" s="147"/>
      <c r="AV117" s="147"/>
      <c r="AW117" s="147"/>
      <c r="AX117" s="147"/>
      <c r="AY117" s="147"/>
      <c r="AZ117" s="147"/>
      <c r="BA117" s="147"/>
      <c r="BB117" s="147"/>
      <c r="BC117" s="148"/>
      <c r="BD117" s="164"/>
      <c r="BE117" s="165"/>
      <c r="BF117" s="165"/>
      <c r="BG117" s="165"/>
      <c r="BH117" s="165"/>
      <c r="BI117" s="165"/>
      <c r="BJ117" s="165"/>
      <c r="BK117" s="165"/>
      <c r="BL117" s="166"/>
    </row>
    <row r="118" spans="1:64" x14ac:dyDescent="0.2">
      <c r="A118" s="145" t="s">
        <v>289</v>
      </c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64"/>
      <c r="V118" s="165"/>
      <c r="W118" s="165"/>
      <c r="X118" s="165"/>
      <c r="Y118" s="165"/>
      <c r="Z118" s="165"/>
      <c r="AA118" s="165"/>
      <c r="AB118" s="166"/>
      <c r="AC118" s="164"/>
      <c r="AD118" s="165"/>
      <c r="AE118" s="165"/>
      <c r="AF118" s="165"/>
      <c r="AG118" s="165"/>
      <c r="AH118" s="165"/>
      <c r="AI118" s="165"/>
      <c r="AJ118" s="166"/>
      <c r="AK118" s="164"/>
      <c r="AL118" s="165"/>
      <c r="AM118" s="165"/>
      <c r="AN118" s="165"/>
      <c r="AO118" s="165"/>
      <c r="AP118" s="165"/>
      <c r="AQ118" s="165"/>
      <c r="AR118" s="165"/>
      <c r="AS118" s="166"/>
      <c r="AT118" s="146"/>
      <c r="AU118" s="147"/>
      <c r="AV118" s="147"/>
      <c r="AW118" s="147"/>
      <c r="AX118" s="147"/>
      <c r="AY118" s="147"/>
      <c r="AZ118" s="147"/>
      <c r="BA118" s="147"/>
      <c r="BB118" s="147"/>
      <c r="BC118" s="148"/>
      <c r="BD118" s="164"/>
      <c r="BE118" s="165"/>
      <c r="BF118" s="165"/>
      <c r="BG118" s="165"/>
      <c r="BH118" s="165"/>
      <c r="BI118" s="165"/>
      <c r="BJ118" s="165"/>
      <c r="BK118" s="165"/>
      <c r="BL118" s="166"/>
    </row>
    <row r="119" spans="1:64" x14ac:dyDescent="0.2">
      <c r="A119" s="145" t="s">
        <v>290</v>
      </c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64"/>
      <c r="V119" s="165"/>
      <c r="W119" s="165"/>
      <c r="X119" s="165"/>
      <c r="Y119" s="165"/>
      <c r="Z119" s="165"/>
      <c r="AA119" s="165"/>
      <c r="AB119" s="166"/>
      <c r="AC119" s="164"/>
      <c r="AD119" s="165"/>
      <c r="AE119" s="165"/>
      <c r="AF119" s="165"/>
      <c r="AG119" s="165"/>
      <c r="AH119" s="165"/>
      <c r="AI119" s="165"/>
      <c r="AJ119" s="166"/>
      <c r="AK119" s="164"/>
      <c r="AL119" s="165"/>
      <c r="AM119" s="165"/>
      <c r="AN119" s="165"/>
      <c r="AO119" s="165"/>
      <c r="AP119" s="165"/>
      <c r="AQ119" s="165"/>
      <c r="AR119" s="165"/>
      <c r="AS119" s="166"/>
      <c r="AT119" s="146"/>
      <c r="AU119" s="147"/>
      <c r="AV119" s="147"/>
      <c r="AW119" s="147"/>
      <c r="AX119" s="147"/>
      <c r="AY119" s="147"/>
      <c r="AZ119" s="147"/>
      <c r="BA119" s="147"/>
      <c r="BB119" s="147"/>
      <c r="BC119" s="148"/>
      <c r="BD119" s="164"/>
      <c r="BE119" s="165"/>
      <c r="BF119" s="165"/>
      <c r="BG119" s="165"/>
      <c r="BH119" s="165"/>
      <c r="BI119" s="165"/>
      <c r="BJ119" s="165"/>
      <c r="BK119" s="165"/>
      <c r="BL119" s="166"/>
    </row>
    <row r="120" spans="1:64" x14ac:dyDescent="0.2">
      <c r="A120" s="145" t="s">
        <v>291</v>
      </c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64"/>
      <c r="V120" s="165"/>
      <c r="W120" s="165"/>
      <c r="X120" s="165"/>
      <c r="Y120" s="165"/>
      <c r="Z120" s="165"/>
      <c r="AA120" s="165"/>
      <c r="AB120" s="166"/>
      <c r="AC120" s="164"/>
      <c r="AD120" s="165"/>
      <c r="AE120" s="165"/>
      <c r="AF120" s="165"/>
      <c r="AG120" s="165"/>
      <c r="AH120" s="165"/>
      <c r="AI120" s="165"/>
      <c r="AJ120" s="166"/>
      <c r="AK120" s="164"/>
      <c r="AL120" s="165"/>
      <c r="AM120" s="165"/>
      <c r="AN120" s="165"/>
      <c r="AO120" s="165"/>
      <c r="AP120" s="165"/>
      <c r="AQ120" s="165"/>
      <c r="AR120" s="165"/>
      <c r="AS120" s="166"/>
      <c r="AT120" s="146"/>
      <c r="AU120" s="147"/>
      <c r="AV120" s="147"/>
      <c r="AW120" s="147"/>
      <c r="AX120" s="147"/>
      <c r="AY120" s="147"/>
      <c r="AZ120" s="147"/>
      <c r="BA120" s="147"/>
      <c r="BB120" s="147"/>
      <c r="BC120" s="148"/>
      <c r="BD120" s="164"/>
      <c r="BE120" s="165"/>
      <c r="BF120" s="165"/>
      <c r="BG120" s="165"/>
      <c r="BH120" s="165"/>
      <c r="BI120" s="165"/>
      <c r="BJ120" s="165"/>
      <c r="BK120" s="165"/>
      <c r="BL120" s="166"/>
    </row>
    <row r="121" spans="1:64" x14ac:dyDescent="0.2">
      <c r="A121" s="170" t="s">
        <v>292</v>
      </c>
      <c r="B121" s="171"/>
      <c r="C121" s="171"/>
      <c r="D121" s="171"/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2"/>
      <c r="U121" s="164"/>
      <c r="V121" s="165"/>
      <c r="W121" s="165"/>
      <c r="X121" s="165"/>
      <c r="Y121" s="165"/>
      <c r="Z121" s="165"/>
      <c r="AA121" s="165"/>
      <c r="AB121" s="166"/>
      <c r="AC121" s="164"/>
      <c r="AD121" s="165"/>
      <c r="AE121" s="165"/>
      <c r="AF121" s="165"/>
      <c r="AG121" s="165"/>
      <c r="AH121" s="165"/>
      <c r="AI121" s="165"/>
      <c r="AJ121" s="166"/>
      <c r="AK121" s="164"/>
      <c r="AL121" s="165"/>
      <c r="AM121" s="165"/>
      <c r="AN121" s="165"/>
      <c r="AO121" s="165"/>
      <c r="AP121" s="165"/>
      <c r="AQ121" s="165"/>
      <c r="AR121" s="165"/>
      <c r="AS121" s="166"/>
      <c r="AT121" s="146"/>
      <c r="AU121" s="147"/>
      <c r="AV121" s="147"/>
      <c r="AW121" s="147"/>
      <c r="AX121" s="147"/>
      <c r="AY121" s="147"/>
      <c r="AZ121" s="147"/>
      <c r="BA121" s="147"/>
      <c r="BB121" s="147"/>
      <c r="BC121" s="148"/>
      <c r="BD121" s="164"/>
      <c r="BE121" s="165"/>
      <c r="BF121" s="165"/>
      <c r="BG121" s="165"/>
      <c r="BH121" s="165"/>
      <c r="BI121" s="165"/>
      <c r="BJ121" s="165"/>
      <c r="BK121" s="165"/>
      <c r="BL121" s="166"/>
    </row>
    <row r="122" spans="1:64" x14ac:dyDescent="0.2">
      <c r="A122" s="152" t="s">
        <v>136</v>
      </c>
      <c r="B122" s="152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67"/>
      <c r="V122" s="168"/>
      <c r="W122" s="168"/>
      <c r="X122" s="168"/>
      <c r="Y122" s="168"/>
      <c r="Z122" s="168"/>
      <c r="AA122" s="168"/>
      <c r="AB122" s="169"/>
      <c r="AC122" s="167"/>
      <c r="AD122" s="168"/>
      <c r="AE122" s="168"/>
      <c r="AF122" s="168"/>
      <c r="AG122" s="168"/>
      <c r="AH122" s="168"/>
      <c r="AI122" s="168"/>
      <c r="AJ122" s="169"/>
      <c r="AK122" s="167"/>
      <c r="AL122" s="168"/>
      <c r="AM122" s="168"/>
      <c r="AN122" s="168"/>
      <c r="AO122" s="168"/>
      <c r="AP122" s="168"/>
      <c r="AQ122" s="168"/>
      <c r="AR122" s="168"/>
      <c r="AS122" s="169"/>
      <c r="AT122" s="153"/>
      <c r="AU122" s="154"/>
      <c r="AV122" s="154"/>
      <c r="AW122" s="154"/>
      <c r="AX122" s="154"/>
      <c r="AY122" s="154"/>
      <c r="AZ122" s="154"/>
      <c r="BA122" s="154"/>
      <c r="BB122" s="154"/>
      <c r="BC122" s="155"/>
      <c r="BD122" s="167"/>
      <c r="BE122" s="168"/>
      <c r="BF122" s="168"/>
      <c r="BG122" s="168"/>
      <c r="BH122" s="168"/>
      <c r="BI122" s="168"/>
      <c r="BJ122" s="168"/>
      <c r="BK122" s="168"/>
      <c r="BL122" s="169"/>
    </row>
    <row r="123" spans="1:64" x14ac:dyDescent="0.2">
      <c r="A123" s="138" t="s">
        <v>184</v>
      </c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61">
        <v>0.55000000000000004</v>
      </c>
      <c r="V123" s="162"/>
      <c r="W123" s="162"/>
      <c r="X123" s="162"/>
      <c r="Y123" s="162"/>
      <c r="Z123" s="162"/>
      <c r="AA123" s="162"/>
      <c r="AB123" s="163"/>
      <c r="AC123" s="161">
        <v>0.55000000000000004</v>
      </c>
      <c r="AD123" s="162"/>
      <c r="AE123" s="162"/>
      <c r="AF123" s="162"/>
      <c r="AG123" s="162"/>
      <c r="AH123" s="162"/>
      <c r="AI123" s="162"/>
      <c r="AJ123" s="163"/>
      <c r="AK123" s="161">
        <v>100</v>
      </c>
      <c r="AL123" s="162"/>
      <c r="AM123" s="162"/>
      <c r="AN123" s="162"/>
      <c r="AO123" s="162"/>
      <c r="AP123" s="162"/>
      <c r="AQ123" s="162"/>
      <c r="AR123" s="162"/>
      <c r="AS123" s="163"/>
      <c r="AT123" s="139" t="s">
        <v>160</v>
      </c>
      <c r="AU123" s="140"/>
      <c r="AV123" s="140"/>
      <c r="AW123" s="140"/>
      <c r="AX123" s="140"/>
      <c r="AY123" s="140"/>
      <c r="AZ123" s="140"/>
      <c r="BA123" s="140"/>
      <c r="BB123" s="140"/>
      <c r="BC123" s="141"/>
      <c r="BD123" s="161">
        <v>0.5</v>
      </c>
      <c r="BE123" s="162"/>
      <c r="BF123" s="162"/>
      <c r="BG123" s="162"/>
      <c r="BH123" s="162"/>
      <c r="BI123" s="162"/>
      <c r="BJ123" s="162"/>
      <c r="BK123" s="162"/>
      <c r="BL123" s="163"/>
    </row>
    <row r="124" spans="1:64" x14ac:dyDescent="0.2">
      <c r="A124" s="145" t="s">
        <v>293</v>
      </c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64"/>
      <c r="V124" s="165"/>
      <c r="W124" s="165"/>
      <c r="X124" s="165"/>
      <c r="Y124" s="165"/>
      <c r="Z124" s="165"/>
      <c r="AA124" s="165"/>
      <c r="AB124" s="166"/>
      <c r="AC124" s="164"/>
      <c r="AD124" s="165"/>
      <c r="AE124" s="165"/>
      <c r="AF124" s="165"/>
      <c r="AG124" s="165"/>
      <c r="AH124" s="165"/>
      <c r="AI124" s="165"/>
      <c r="AJ124" s="166"/>
      <c r="AK124" s="164"/>
      <c r="AL124" s="165"/>
      <c r="AM124" s="165"/>
      <c r="AN124" s="165"/>
      <c r="AO124" s="165"/>
      <c r="AP124" s="165"/>
      <c r="AQ124" s="165"/>
      <c r="AR124" s="165"/>
      <c r="AS124" s="166"/>
      <c r="AT124" s="146"/>
      <c r="AU124" s="147"/>
      <c r="AV124" s="147"/>
      <c r="AW124" s="147"/>
      <c r="AX124" s="147"/>
      <c r="AY124" s="147"/>
      <c r="AZ124" s="147"/>
      <c r="BA124" s="147"/>
      <c r="BB124" s="147"/>
      <c r="BC124" s="148"/>
      <c r="BD124" s="164"/>
      <c r="BE124" s="165"/>
      <c r="BF124" s="165"/>
      <c r="BG124" s="165"/>
      <c r="BH124" s="165"/>
      <c r="BI124" s="165"/>
      <c r="BJ124" s="165"/>
      <c r="BK124" s="165"/>
      <c r="BL124" s="166"/>
    </row>
    <row r="125" spans="1:64" x14ac:dyDescent="0.2">
      <c r="A125" s="145" t="s">
        <v>294</v>
      </c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64"/>
      <c r="V125" s="165"/>
      <c r="W125" s="165"/>
      <c r="X125" s="165"/>
      <c r="Y125" s="165"/>
      <c r="Z125" s="165"/>
      <c r="AA125" s="165"/>
      <c r="AB125" s="166"/>
      <c r="AC125" s="164"/>
      <c r="AD125" s="165"/>
      <c r="AE125" s="165"/>
      <c r="AF125" s="165"/>
      <c r="AG125" s="165"/>
      <c r="AH125" s="165"/>
      <c r="AI125" s="165"/>
      <c r="AJ125" s="166"/>
      <c r="AK125" s="164"/>
      <c r="AL125" s="165"/>
      <c r="AM125" s="165"/>
      <c r="AN125" s="165"/>
      <c r="AO125" s="165"/>
      <c r="AP125" s="165"/>
      <c r="AQ125" s="165"/>
      <c r="AR125" s="165"/>
      <c r="AS125" s="166"/>
      <c r="AT125" s="146"/>
      <c r="AU125" s="147"/>
      <c r="AV125" s="147"/>
      <c r="AW125" s="147"/>
      <c r="AX125" s="147"/>
      <c r="AY125" s="147"/>
      <c r="AZ125" s="147"/>
      <c r="BA125" s="147"/>
      <c r="BB125" s="147"/>
      <c r="BC125" s="148"/>
      <c r="BD125" s="164"/>
      <c r="BE125" s="165"/>
      <c r="BF125" s="165"/>
      <c r="BG125" s="165"/>
      <c r="BH125" s="165"/>
      <c r="BI125" s="165"/>
      <c r="BJ125" s="165"/>
      <c r="BK125" s="165"/>
      <c r="BL125" s="166"/>
    </row>
    <row r="126" spans="1:64" x14ac:dyDescent="0.2">
      <c r="A126" s="145" t="s">
        <v>295</v>
      </c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64"/>
      <c r="V126" s="165"/>
      <c r="W126" s="165"/>
      <c r="X126" s="165"/>
      <c r="Y126" s="165"/>
      <c r="Z126" s="165"/>
      <c r="AA126" s="165"/>
      <c r="AB126" s="166"/>
      <c r="AC126" s="164"/>
      <c r="AD126" s="165"/>
      <c r="AE126" s="165"/>
      <c r="AF126" s="165"/>
      <c r="AG126" s="165"/>
      <c r="AH126" s="165"/>
      <c r="AI126" s="165"/>
      <c r="AJ126" s="166"/>
      <c r="AK126" s="164"/>
      <c r="AL126" s="165"/>
      <c r="AM126" s="165"/>
      <c r="AN126" s="165"/>
      <c r="AO126" s="165"/>
      <c r="AP126" s="165"/>
      <c r="AQ126" s="165"/>
      <c r="AR126" s="165"/>
      <c r="AS126" s="166"/>
      <c r="AT126" s="146"/>
      <c r="AU126" s="147"/>
      <c r="AV126" s="147"/>
      <c r="AW126" s="147"/>
      <c r="AX126" s="147"/>
      <c r="AY126" s="147"/>
      <c r="AZ126" s="147"/>
      <c r="BA126" s="147"/>
      <c r="BB126" s="147"/>
      <c r="BC126" s="148"/>
      <c r="BD126" s="164"/>
      <c r="BE126" s="165"/>
      <c r="BF126" s="165"/>
      <c r="BG126" s="165"/>
      <c r="BH126" s="165"/>
      <c r="BI126" s="165"/>
      <c r="BJ126" s="165"/>
      <c r="BK126" s="165"/>
      <c r="BL126" s="166"/>
    </row>
    <row r="127" spans="1:64" x14ac:dyDescent="0.2">
      <c r="A127" s="145" t="s">
        <v>296</v>
      </c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64"/>
      <c r="V127" s="165"/>
      <c r="W127" s="165"/>
      <c r="X127" s="165"/>
      <c r="Y127" s="165"/>
      <c r="Z127" s="165"/>
      <c r="AA127" s="165"/>
      <c r="AB127" s="166"/>
      <c r="AC127" s="164"/>
      <c r="AD127" s="165"/>
      <c r="AE127" s="165"/>
      <c r="AF127" s="165"/>
      <c r="AG127" s="165"/>
      <c r="AH127" s="165"/>
      <c r="AI127" s="165"/>
      <c r="AJ127" s="166"/>
      <c r="AK127" s="164"/>
      <c r="AL127" s="165"/>
      <c r="AM127" s="165"/>
      <c r="AN127" s="165"/>
      <c r="AO127" s="165"/>
      <c r="AP127" s="165"/>
      <c r="AQ127" s="165"/>
      <c r="AR127" s="165"/>
      <c r="AS127" s="166"/>
      <c r="AT127" s="146"/>
      <c r="AU127" s="147"/>
      <c r="AV127" s="147"/>
      <c r="AW127" s="147"/>
      <c r="AX127" s="147"/>
      <c r="AY127" s="147"/>
      <c r="AZ127" s="147"/>
      <c r="BA127" s="147"/>
      <c r="BB127" s="147"/>
      <c r="BC127" s="148"/>
      <c r="BD127" s="164"/>
      <c r="BE127" s="165"/>
      <c r="BF127" s="165"/>
      <c r="BG127" s="165"/>
      <c r="BH127" s="165"/>
      <c r="BI127" s="165"/>
      <c r="BJ127" s="165"/>
      <c r="BK127" s="165"/>
      <c r="BL127" s="166"/>
    </row>
    <row r="128" spans="1:64" x14ac:dyDescent="0.2">
      <c r="A128" s="145" t="s">
        <v>297</v>
      </c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64"/>
      <c r="V128" s="165"/>
      <c r="W128" s="165"/>
      <c r="X128" s="165"/>
      <c r="Y128" s="165"/>
      <c r="Z128" s="165"/>
      <c r="AA128" s="165"/>
      <c r="AB128" s="166"/>
      <c r="AC128" s="164"/>
      <c r="AD128" s="165"/>
      <c r="AE128" s="165"/>
      <c r="AF128" s="165"/>
      <c r="AG128" s="165"/>
      <c r="AH128" s="165"/>
      <c r="AI128" s="165"/>
      <c r="AJ128" s="166"/>
      <c r="AK128" s="164"/>
      <c r="AL128" s="165"/>
      <c r="AM128" s="165"/>
      <c r="AN128" s="165"/>
      <c r="AO128" s="165"/>
      <c r="AP128" s="165"/>
      <c r="AQ128" s="165"/>
      <c r="AR128" s="165"/>
      <c r="AS128" s="166"/>
      <c r="AT128" s="146"/>
      <c r="AU128" s="147"/>
      <c r="AV128" s="147"/>
      <c r="AW128" s="147"/>
      <c r="AX128" s="147"/>
      <c r="AY128" s="147"/>
      <c r="AZ128" s="147"/>
      <c r="BA128" s="147"/>
      <c r="BB128" s="147"/>
      <c r="BC128" s="148"/>
      <c r="BD128" s="164"/>
      <c r="BE128" s="165"/>
      <c r="BF128" s="165"/>
      <c r="BG128" s="165"/>
      <c r="BH128" s="165"/>
      <c r="BI128" s="165"/>
      <c r="BJ128" s="165"/>
      <c r="BK128" s="165"/>
      <c r="BL128" s="166"/>
    </row>
    <row r="129" spans="1:64" x14ac:dyDescent="0.2">
      <c r="A129" s="145" t="s">
        <v>298</v>
      </c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64"/>
      <c r="V129" s="165"/>
      <c r="W129" s="165"/>
      <c r="X129" s="165"/>
      <c r="Y129" s="165"/>
      <c r="Z129" s="165"/>
      <c r="AA129" s="165"/>
      <c r="AB129" s="166"/>
      <c r="AC129" s="164"/>
      <c r="AD129" s="165"/>
      <c r="AE129" s="165"/>
      <c r="AF129" s="165"/>
      <c r="AG129" s="165"/>
      <c r="AH129" s="165"/>
      <c r="AI129" s="165"/>
      <c r="AJ129" s="166"/>
      <c r="AK129" s="164"/>
      <c r="AL129" s="165"/>
      <c r="AM129" s="165"/>
      <c r="AN129" s="165"/>
      <c r="AO129" s="165"/>
      <c r="AP129" s="165"/>
      <c r="AQ129" s="165"/>
      <c r="AR129" s="165"/>
      <c r="AS129" s="166"/>
      <c r="AT129" s="146"/>
      <c r="AU129" s="147"/>
      <c r="AV129" s="147"/>
      <c r="AW129" s="147"/>
      <c r="AX129" s="147"/>
      <c r="AY129" s="147"/>
      <c r="AZ129" s="147"/>
      <c r="BA129" s="147"/>
      <c r="BB129" s="147"/>
      <c r="BC129" s="148"/>
      <c r="BD129" s="164"/>
      <c r="BE129" s="165"/>
      <c r="BF129" s="165"/>
      <c r="BG129" s="165"/>
      <c r="BH129" s="165"/>
      <c r="BI129" s="165"/>
      <c r="BJ129" s="165"/>
      <c r="BK129" s="165"/>
      <c r="BL129" s="166"/>
    </row>
    <row r="130" spans="1:64" x14ac:dyDescent="0.2">
      <c r="A130" s="174" t="s">
        <v>299</v>
      </c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64"/>
      <c r="V130" s="165"/>
      <c r="W130" s="165"/>
      <c r="X130" s="165"/>
      <c r="Y130" s="165"/>
      <c r="Z130" s="165"/>
      <c r="AA130" s="165"/>
      <c r="AB130" s="166"/>
      <c r="AC130" s="164"/>
      <c r="AD130" s="165"/>
      <c r="AE130" s="165"/>
      <c r="AF130" s="165"/>
      <c r="AG130" s="165"/>
      <c r="AH130" s="165"/>
      <c r="AI130" s="165"/>
      <c r="AJ130" s="166"/>
      <c r="AK130" s="164"/>
      <c r="AL130" s="165"/>
      <c r="AM130" s="165"/>
      <c r="AN130" s="165"/>
      <c r="AO130" s="165"/>
      <c r="AP130" s="165"/>
      <c r="AQ130" s="165"/>
      <c r="AR130" s="165"/>
      <c r="AS130" s="166"/>
      <c r="AT130" s="146"/>
      <c r="AU130" s="147"/>
      <c r="AV130" s="147"/>
      <c r="AW130" s="147"/>
      <c r="AX130" s="147"/>
      <c r="AY130" s="147"/>
      <c r="AZ130" s="147"/>
      <c r="BA130" s="147"/>
      <c r="BB130" s="147"/>
      <c r="BC130" s="148"/>
      <c r="BD130" s="164"/>
      <c r="BE130" s="165"/>
      <c r="BF130" s="165"/>
      <c r="BG130" s="165"/>
      <c r="BH130" s="165"/>
      <c r="BI130" s="165"/>
      <c r="BJ130" s="165"/>
      <c r="BK130" s="165"/>
      <c r="BL130" s="166"/>
    </row>
    <row r="131" spans="1:64" x14ac:dyDescent="0.2">
      <c r="A131" s="174" t="s">
        <v>300</v>
      </c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64"/>
      <c r="V131" s="165"/>
      <c r="W131" s="165"/>
      <c r="X131" s="165"/>
      <c r="Y131" s="165"/>
      <c r="Z131" s="165"/>
      <c r="AA131" s="165"/>
      <c r="AB131" s="166"/>
      <c r="AC131" s="164"/>
      <c r="AD131" s="165"/>
      <c r="AE131" s="165"/>
      <c r="AF131" s="165"/>
      <c r="AG131" s="165"/>
      <c r="AH131" s="165"/>
      <c r="AI131" s="165"/>
      <c r="AJ131" s="166"/>
      <c r="AK131" s="164"/>
      <c r="AL131" s="165"/>
      <c r="AM131" s="165"/>
      <c r="AN131" s="165"/>
      <c r="AO131" s="165"/>
      <c r="AP131" s="165"/>
      <c r="AQ131" s="165"/>
      <c r="AR131" s="165"/>
      <c r="AS131" s="166"/>
      <c r="AT131" s="146"/>
      <c r="AU131" s="147"/>
      <c r="AV131" s="147"/>
      <c r="AW131" s="147"/>
      <c r="AX131" s="147"/>
      <c r="AY131" s="147"/>
      <c r="AZ131" s="147"/>
      <c r="BA131" s="147"/>
      <c r="BB131" s="147"/>
      <c r="BC131" s="148"/>
      <c r="BD131" s="164"/>
      <c r="BE131" s="165"/>
      <c r="BF131" s="165"/>
      <c r="BG131" s="165"/>
      <c r="BH131" s="165"/>
      <c r="BI131" s="165"/>
      <c r="BJ131" s="165"/>
      <c r="BK131" s="165"/>
      <c r="BL131" s="166"/>
    </row>
    <row r="132" spans="1:64" x14ac:dyDescent="0.2">
      <c r="A132" s="152" t="s">
        <v>243</v>
      </c>
      <c r="B132" s="152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67"/>
      <c r="V132" s="168"/>
      <c r="W132" s="168"/>
      <c r="X132" s="168"/>
      <c r="Y132" s="168"/>
      <c r="Z132" s="168"/>
      <c r="AA132" s="168"/>
      <c r="AB132" s="169"/>
      <c r="AC132" s="167"/>
      <c r="AD132" s="168"/>
      <c r="AE132" s="168"/>
      <c r="AF132" s="168"/>
      <c r="AG132" s="168"/>
      <c r="AH132" s="168"/>
      <c r="AI132" s="168"/>
      <c r="AJ132" s="169"/>
      <c r="AK132" s="167"/>
      <c r="AL132" s="168"/>
      <c r="AM132" s="168"/>
      <c r="AN132" s="168"/>
      <c r="AO132" s="168"/>
      <c r="AP132" s="168"/>
      <c r="AQ132" s="168"/>
      <c r="AR132" s="168"/>
      <c r="AS132" s="169"/>
      <c r="AT132" s="153"/>
      <c r="AU132" s="154"/>
      <c r="AV132" s="154"/>
      <c r="AW132" s="154"/>
      <c r="AX132" s="154"/>
      <c r="AY132" s="154"/>
      <c r="AZ132" s="154"/>
      <c r="BA132" s="154"/>
      <c r="BB132" s="154"/>
      <c r="BC132" s="155"/>
      <c r="BD132" s="167"/>
      <c r="BE132" s="168"/>
      <c r="BF132" s="168"/>
      <c r="BG132" s="168"/>
      <c r="BH132" s="168"/>
      <c r="BI132" s="168"/>
      <c r="BJ132" s="168"/>
      <c r="BK132" s="168"/>
      <c r="BL132" s="169"/>
    </row>
    <row r="133" spans="1:64" x14ac:dyDescent="0.2">
      <c r="A133" s="138" t="s">
        <v>301</v>
      </c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61"/>
      <c r="V133" s="162"/>
      <c r="W133" s="162"/>
      <c r="X133" s="162"/>
      <c r="Y133" s="162"/>
      <c r="Z133" s="162"/>
      <c r="AA133" s="162"/>
      <c r="AB133" s="163"/>
      <c r="AC133" s="161"/>
      <c r="AD133" s="162"/>
      <c r="AE133" s="162"/>
      <c r="AF133" s="162"/>
      <c r="AG133" s="162"/>
      <c r="AH133" s="162"/>
      <c r="AI133" s="162"/>
      <c r="AJ133" s="163"/>
      <c r="AK133" s="161"/>
      <c r="AL133" s="162"/>
      <c r="AM133" s="162"/>
      <c r="AN133" s="162"/>
      <c r="AO133" s="162"/>
      <c r="AP133" s="162"/>
      <c r="AQ133" s="162"/>
      <c r="AR133" s="162"/>
      <c r="AS133" s="163"/>
      <c r="AT133" s="139" t="s">
        <v>160</v>
      </c>
      <c r="AU133" s="140"/>
      <c r="AV133" s="140"/>
      <c r="AW133" s="140"/>
      <c r="AX133" s="140"/>
      <c r="AY133" s="140"/>
      <c r="AZ133" s="140"/>
      <c r="BA133" s="140"/>
      <c r="BB133" s="140"/>
      <c r="BC133" s="141"/>
      <c r="BD133" s="161">
        <v>0.2</v>
      </c>
      <c r="BE133" s="162"/>
      <c r="BF133" s="162"/>
      <c r="BG133" s="162"/>
      <c r="BH133" s="162"/>
      <c r="BI133" s="162"/>
      <c r="BJ133" s="162"/>
      <c r="BK133" s="162"/>
      <c r="BL133" s="163"/>
    </row>
    <row r="134" spans="1:64" x14ac:dyDescent="0.2">
      <c r="A134" s="145" t="s">
        <v>302</v>
      </c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64"/>
      <c r="V134" s="165"/>
      <c r="W134" s="165"/>
      <c r="X134" s="165"/>
      <c r="Y134" s="165"/>
      <c r="Z134" s="165"/>
      <c r="AA134" s="165"/>
      <c r="AB134" s="166"/>
      <c r="AC134" s="164"/>
      <c r="AD134" s="165"/>
      <c r="AE134" s="165"/>
      <c r="AF134" s="165"/>
      <c r="AG134" s="165"/>
      <c r="AH134" s="165"/>
      <c r="AI134" s="165"/>
      <c r="AJ134" s="166"/>
      <c r="AK134" s="164"/>
      <c r="AL134" s="165"/>
      <c r="AM134" s="165"/>
      <c r="AN134" s="165"/>
      <c r="AO134" s="165"/>
      <c r="AP134" s="165"/>
      <c r="AQ134" s="165"/>
      <c r="AR134" s="165"/>
      <c r="AS134" s="166"/>
      <c r="AT134" s="146"/>
      <c r="AU134" s="147"/>
      <c r="AV134" s="147"/>
      <c r="AW134" s="147"/>
      <c r="AX134" s="147"/>
      <c r="AY134" s="147"/>
      <c r="AZ134" s="147"/>
      <c r="BA134" s="147"/>
      <c r="BB134" s="147"/>
      <c r="BC134" s="148"/>
      <c r="BD134" s="164"/>
      <c r="BE134" s="165"/>
      <c r="BF134" s="165"/>
      <c r="BG134" s="165"/>
      <c r="BH134" s="165"/>
      <c r="BI134" s="165"/>
      <c r="BJ134" s="165"/>
      <c r="BK134" s="165"/>
      <c r="BL134" s="166"/>
    </row>
    <row r="135" spans="1:64" x14ac:dyDescent="0.2">
      <c r="A135" s="145" t="s">
        <v>303</v>
      </c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64"/>
      <c r="V135" s="165"/>
      <c r="W135" s="165"/>
      <c r="X135" s="165"/>
      <c r="Y135" s="165"/>
      <c r="Z135" s="165"/>
      <c r="AA135" s="165"/>
      <c r="AB135" s="166"/>
      <c r="AC135" s="164"/>
      <c r="AD135" s="165"/>
      <c r="AE135" s="165"/>
      <c r="AF135" s="165"/>
      <c r="AG135" s="165"/>
      <c r="AH135" s="165"/>
      <c r="AI135" s="165"/>
      <c r="AJ135" s="166"/>
      <c r="AK135" s="164"/>
      <c r="AL135" s="165"/>
      <c r="AM135" s="165"/>
      <c r="AN135" s="165"/>
      <c r="AO135" s="165"/>
      <c r="AP135" s="165"/>
      <c r="AQ135" s="165"/>
      <c r="AR135" s="165"/>
      <c r="AS135" s="166"/>
      <c r="AT135" s="146"/>
      <c r="AU135" s="147"/>
      <c r="AV135" s="147"/>
      <c r="AW135" s="147"/>
      <c r="AX135" s="147"/>
      <c r="AY135" s="147"/>
      <c r="AZ135" s="147"/>
      <c r="BA135" s="147"/>
      <c r="BB135" s="147"/>
      <c r="BC135" s="148"/>
      <c r="BD135" s="164"/>
      <c r="BE135" s="165"/>
      <c r="BF135" s="165"/>
      <c r="BG135" s="165"/>
      <c r="BH135" s="165"/>
      <c r="BI135" s="165"/>
      <c r="BJ135" s="165"/>
      <c r="BK135" s="165"/>
      <c r="BL135" s="166"/>
    </row>
    <row r="136" spans="1:64" x14ac:dyDescent="0.2">
      <c r="A136" s="152" t="s">
        <v>304</v>
      </c>
      <c r="B136" s="152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67"/>
      <c r="V136" s="168"/>
      <c r="W136" s="168"/>
      <c r="X136" s="168"/>
      <c r="Y136" s="168"/>
      <c r="Z136" s="168"/>
      <c r="AA136" s="168"/>
      <c r="AB136" s="169"/>
      <c r="AC136" s="167"/>
      <c r="AD136" s="168"/>
      <c r="AE136" s="168"/>
      <c r="AF136" s="168"/>
      <c r="AG136" s="168"/>
      <c r="AH136" s="168"/>
      <c r="AI136" s="168"/>
      <c r="AJ136" s="169"/>
      <c r="AK136" s="167"/>
      <c r="AL136" s="168"/>
      <c r="AM136" s="168"/>
      <c r="AN136" s="168"/>
      <c r="AO136" s="168"/>
      <c r="AP136" s="168"/>
      <c r="AQ136" s="168"/>
      <c r="AR136" s="168"/>
      <c r="AS136" s="169"/>
      <c r="AT136" s="153"/>
      <c r="AU136" s="154"/>
      <c r="AV136" s="154"/>
      <c r="AW136" s="154"/>
      <c r="AX136" s="154"/>
      <c r="AY136" s="154"/>
      <c r="AZ136" s="154"/>
      <c r="BA136" s="154"/>
      <c r="BB136" s="154"/>
      <c r="BC136" s="155"/>
      <c r="BD136" s="167"/>
      <c r="BE136" s="168"/>
      <c r="BF136" s="168"/>
      <c r="BG136" s="168"/>
      <c r="BH136" s="168"/>
      <c r="BI136" s="168"/>
      <c r="BJ136" s="168"/>
      <c r="BK136" s="168"/>
      <c r="BL136" s="169"/>
    </row>
    <row r="137" spans="1:64" x14ac:dyDescent="0.2">
      <c r="A137" s="138" t="s">
        <v>305</v>
      </c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61">
        <v>0</v>
      </c>
      <c r="V137" s="162"/>
      <c r="W137" s="162"/>
      <c r="X137" s="162"/>
      <c r="Y137" s="162"/>
      <c r="Z137" s="162"/>
      <c r="AA137" s="162"/>
      <c r="AB137" s="163"/>
      <c r="AC137" s="161">
        <v>0</v>
      </c>
      <c r="AD137" s="162"/>
      <c r="AE137" s="162"/>
      <c r="AF137" s="162"/>
      <c r="AG137" s="162"/>
      <c r="AH137" s="162"/>
      <c r="AI137" s="162"/>
      <c r="AJ137" s="163"/>
      <c r="AK137" s="161">
        <v>100</v>
      </c>
      <c r="AL137" s="162"/>
      <c r="AM137" s="162"/>
      <c r="AN137" s="162"/>
      <c r="AO137" s="162"/>
      <c r="AP137" s="162"/>
      <c r="AQ137" s="162"/>
      <c r="AR137" s="162"/>
      <c r="AS137" s="163"/>
      <c r="AT137" s="139"/>
      <c r="AU137" s="140"/>
      <c r="AV137" s="140"/>
      <c r="AW137" s="140"/>
      <c r="AX137" s="140"/>
      <c r="AY137" s="140"/>
      <c r="AZ137" s="140"/>
      <c r="BA137" s="140"/>
      <c r="BB137" s="140"/>
      <c r="BC137" s="141"/>
      <c r="BD137" s="161">
        <v>0.2</v>
      </c>
      <c r="BE137" s="162"/>
      <c r="BF137" s="162"/>
      <c r="BG137" s="162"/>
      <c r="BH137" s="162"/>
      <c r="BI137" s="162"/>
      <c r="BJ137" s="162"/>
      <c r="BK137" s="162"/>
      <c r="BL137" s="163"/>
    </row>
    <row r="138" spans="1:64" x14ac:dyDescent="0.2">
      <c r="A138" s="145" t="s">
        <v>306</v>
      </c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64"/>
      <c r="V138" s="165"/>
      <c r="W138" s="165"/>
      <c r="X138" s="165"/>
      <c r="Y138" s="165"/>
      <c r="Z138" s="165"/>
      <c r="AA138" s="165"/>
      <c r="AB138" s="166"/>
      <c r="AC138" s="164"/>
      <c r="AD138" s="165"/>
      <c r="AE138" s="165"/>
      <c r="AF138" s="165"/>
      <c r="AG138" s="165"/>
      <c r="AH138" s="165"/>
      <c r="AI138" s="165"/>
      <c r="AJ138" s="166"/>
      <c r="AK138" s="164"/>
      <c r="AL138" s="165"/>
      <c r="AM138" s="165"/>
      <c r="AN138" s="165"/>
      <c r="AO138" s="165"/>
      <c r="AP138" s="165"/>
      <c r="AQ138" s="165"/>
      <c r="AR138" s="165"/>
      <c r="AS138" s="166"/>
      <c r="AT138" s="146"/>
      <c r="AU138" s="147"/>
      <c r="AV138" s="147"/>
      <c r="AW138" s="147"/>
      <c r="AX138" s="147"/>
      <c r="AY138" s="147"/>
      <c r="AZ138" s="147"/>
      <c r="BA138" s="147"/>
      <c r="BB138" s="147"/>
      <c r="BC138" s="148"/>
      <c r="BD138" s="164"/>
      <c r="BE138" s="165"/>
      <c r="BF138" s="165"/>
      <c r="BG138" s="165"/>
      <c r="BH138" s="165"/>
      <c r="BI138" s="165"/>
      <c r="BJ138" s="165"/>
      <c r="BK138" s="165"/>
      <c r="BL138" s="166"/>
    </row>
    <row r="139" spans="1:64" x14ac:dyDescent="0.2">
      <c r="A139" s="145" t="s">
        <v>307</v>
      </c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64"/>
      <c r="V139" s="165"/>
      <c r="W139" s="165"/>
      <c r="X139" s="165"/>
      <c r="Y139" s="165"/>
      <c r="Z139" s="165"/>
      <c r="AA139" s="165"/>
      <c r="AB139" s="166"/>
      <c r="AC139" s="164"/>
      <c r="AD139" s="165"/>
      <c r="AE139" s="165"/>
      <c r="AF139" s="165"/>
      <c r="AG139" s="165"/>
      <c r="AH139" s="165"/>
      <c r="AI139" s="165"/>
      <c r="AJ139" s="166"/>
      <c r="AK139" s="164"/>
      <c r="AL139" s="165"/>
      <c r="AM139" s="165"/>
      <c r="AN139" s="165"/>
      <c r="AO139" s="165"/>
      <c r="AP139" s="165"/>
      <c r="AQ139" s="165"/>
      <c r="AR139" s="165"/>
      <c r="AS139" s="166"/>
      <c r="AT139" s="146"/>
      <c r="AU139" s="147"/>
      <c r="AV139" s="147"/>
      <c r="AW139" s="147"/>
      <c r="AX139" s="147"/>
      <c r="AY139" s="147"/>
      <c r="AZ139" s="147"/>
      <c r="BA139" s="147"/>
      <c r="BB139" s="147"/>
      <c r="BC139" s="148"/>
      <c r="BD139" s="164"/>
      <c r="BE139" s="165"/>
      <c r="BF139" s="165"/>
      <c r="BG139" s="165"/>
      <c r="BH139" s="165"/>
      <c r="BI139" s="165"/>
      <c r="BJ139" s="165"/>
      <c r="BK139" s="165"/>
      <c r="BL139" s="166"/>
    </row>
    <row r="140" spans="1:64" x14ac:dyDescent="0.2">
      <c r="A140" s="145" t="s">
        <v>308</v>
      </c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64"/>
      <c r="V140" s="165"/>
      <c r="W140" s="165"/>
      <c r="X140" s="165"/>
      <c r="Y140" s="165"/>
      <c r="Z140" s="165"/>
      <c r="AA140" s="165"/>
      <c r="AB140" s="166"/>
      <c r="AC140" s="164"/>
      <c r="AD140" s="165"/>
      <c r="AE140" s="165"/>
      <c r="AF140" s="165"/>
      <c r="AG140" s="165"/>
      <c r="AH140" s="165"/>
      <c r="AI140" s="165"/>
      <c r="AJ140" s="166"/>
      <c r="AK140" s="164"/>
      <c r="AL140" s="165"/>
      <c r="AM140" s="165"/>
      <c r="AN140" s="165"/>
      <c r="AO140" s="165"/>
      <c r="AP140" s="165"/>
      <c r="AQ140" s="165"/>
      <c r="AR140" s="165"/>
      <c r="AS140" s="166"/>
      <c r="AT140" s="146"/>
      <c r="AU140" s="147"/>
      <c r="AV140" s="147"/>
      <c r="AW140" s="147"/>
      <c r="AX140" s="147"/>
      <c r="AY140" s="147"/>
      <c r="AZ140" s="147"/>
      <c r="BA140" s="147"/>
      <c r="BB140" s="147"/>
      <c r="BC140" s="148"/>
      <c r="BD140" s="164"/>
      <c r="BE140" s="165"/>
      <c r="BF140" s="165"/>
      <c r="BG140" s="165"/>
      <c r="BH140" s="165"/>
      <c r="BI140" s="165"/>
      <c r="BJ140" s="165"/>
      <c r="BK140" s="165"/>
      <c r="BL140" s="166"/>
    </row>
    <row r="141" spans="1:64" x14ac:dyDescent="0.2">
      <c r="A141" s="145" t="s">
        <v>309</v>
      </c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64"/>
      <c r="V141" s="165"/>
      <c r="W141" s="165"/>
      <c r="X141" s="165"/>
      <c r="Y141" s="165"/>
      <c r="Z141" s="165"/>
      <c r="AA141" s="165"/>
      <c r="AB141" s="166"/>
      <c r="AC141" s="164"/>
      <c r="AD141" s="165"/>
      <c r="AE141" s="165"/>
      <c r="AF141" s="165"/>
      <c r="AG141" s="165"/>
      <c r="AH141" s="165"/>
      <c r="AI141" s="165"/>
      <c r="AJ141" s="166"/>
      <c r="AK141" s="164"/>
      <c r="AL141" s="165"/>
      <c r="AM141" s="165"/>
      <c r="AN141" s="165"/>
      <c r="AO141" s="165"/>
      <c r="AP141" s="165"/>
      <c r="AQ141" s="165"/>
      <c r="AR141" s="165"/>
      <c r="AS141" s="166"/>
      <c r="AT141" s="146"/>
      <c r="AU141" s="147"/>
      <c r="AV141" s="147"/>
      <c r="AW141" s="147"/>
      <c r="AX141" s="147"/>
      <c r="AY141" s="147"/>
      <c r="AZ141" s="147"/>
      <c r="BA141" s="147"/>
      <c r="BB141" s="147"/>
      <c r="BC141" s="148"/>
      <c r="BD141" s="164"/>
      <c r="BE141" s="165"/>
      <c r="BF141" s="165"/>
      <c r="BG141" s="165"/>
      <c r="BH141" s="165"/>
      <c r="BI141" s="165"/>
      <c r="BJ141" s="165"/>
      <c r="BK141" s="165"/>
      <c r="BL141" s="166"/>
    </row>
    <row r="142" spans="1:64" x14ac:dyDescent="0.2">
      <c r="A142" s="145" t="s">
        <v>310</v>
      </c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64"/>
      <c r="V142" s="165"/>
      <c r="W142" s="165"/>
      <c r="X142" s="165"/>
      <c r="Y142" s="165"/>
      <c r="Z142" s="165"/>
      <c r="AA142" s="165"/>
      <c r="AB142" s="166"/>
      <c r="AC142" s="164"/>
      <c r="AD142" s="165"/>
      <c r="AE142" s="165"/>
      <c r="AF142" s="165"/>
      <c r="AG142" s="165"/>
      <c r="AH142" s="165"/>
      <c r="AI142" s="165"/>
      <c r="AJ142" s="166"/>
      <c r="AK142" s="164"/>
      <c r="AL142" s="165"/>
      <c r="AM142" s="165"/>
      <c r="AN142" s="165"/>
      <c r="AO142" s="165"/>
      <c r="AP142" s="165"/>
      <c r="AQ142" s="165"/>
      <c r="AR142" s="165"/>
      <c r="AS142" s="166"/>
      <c r="AT142" s="146"/>
      <c r="AU142" s="147"/>
      <c r="AV142" s="147"/>
      <c r="AW142" s="147"/>
      <c r="AX142" s="147"/>
      <c r="AY142" s="147"/>
      <c r="AZ142" s="147"/>
      <c r="BA142" s="147"/>
      <c r="BB142" s="147"/>
      <c r="BC142" s="148"/>
      <c r="BD142" s="164"/>
      <c r="BE142" s="165"/>
      <c r="BF142" s="165"/>
      <c r="BG142" s="165"/>
      <c r="BH142" s="165"/>
      <c r="BI142" s="165"/>
      <c r="BJ142" s="165"/>
      <c r="BK142" s="165"/>
      <c r="BL142" s="166"/>
    </row>
    <row r="143" spans="1:64" x14ac:dyDescent="0.2">
      <c r="A143" s="152" t="s">
        <v>311</v>
      </c>
      <c r="B143" s="152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67"/>
      <c r="V143" s="168"/>
      <c r="W143" s="168"/>
      <c r="X143" s="168"/>
      <c r="Y143" s="168"/>
      <c r="Z143" s="168"/>
      <c r="AA143" s="168"/>
      <c r="AB143" s="169"/>
      <c r="AC143" s="167"/>
      <c r="AD143" s="168"/>
      <c r="AE143" s="168"/>
      <c r="AF143" s="168"/>
      <c r="AG143" s="168"/>
      <c r="AH143" s="168"/>
      <c r="AI143" s="168"/>
      <c r="AJ143" s="169"/>
      <c r="AK143" s="167"/>
      <c r="AL143" s="168"/>
      <c r="AM143" s="168"/>
      <c r="AN143" s="168"/>
      <c r="AO143" s="168"/>
      <c r="AP143" s="168"/>
      <c r="AQ143" s="168"/>
      <c r="AR143" s="168"/>
      <c r="AS143" s="169"/>
      <c r="AT143" s="153"/>
      <c r="AU143" s="154"/>
      <c r="AV143" s="154"/>
      <c r="AW143" s="154"/>
      <c r="AX143" s="154"/>
      <c r="AY143" s="154"/>
      <c r="AZ143" s="154"/>
      <c r="BA143" s="154"/>
      <c r="BB143" s="154"/>
      <c r="BC143" s="155"/>
      <c r="BD143" s="167"/>
      <c r="BE143" s="168"/>
      <c r="BF143" s="168"/>
      <c r="BG143" s="168"/>
      <c r="BH143" s="168"/>
      <c r="BI143" s="168"/>
      <c r="BJ143" s="168"/>
      <c r="BK143" s="168"/>
      <c r="BL143" s="169"/>
    </row>
    <row r="144" spans="1:64" x14ac:dyDescent="0.2">
      <c r="A144" s="138" t="s">
        <v>312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9" t="s">
        <v>92</v>
      </c>
      <c r="V144" s="140"/>
      <c r="W144" s="140"/>
      <c r="X144" s="140"/>
      <c r="Y144" s="140"/>
      <c r="Z144" s="140"/>
      <c r="AA144" s="140"/>
      <c r="AB144" s="141"/>
      <c r="AC144" s="139" t="s">
        <v>92</v>
      </c>
      <c r="AD144" s="140"/>
      <c r="AE144" s="140"/>
      <c r="AF144" s="140"/>
      <c r="AG144" s="140"/>
      <c r="AH144" s="140"/>
      <c r="AI144" s="140"/>
      <c r="AJ144" s="141"/>
      <c r="AK144" s="139" t="s">
        <v>92</v>
      </c>
      <c r="AL144" s="140"/>
      <c r="AM144" s="140"/>
      <c r="AN144" s="140"/>
      <c r="AO144" s="140"/>
      <c r="AP144" s="140"/>
      <c r="AQ144" s="140"/>
      <c r="AR144" s="140"/>
      <c r="AS144" s="141"/>
      <c r="AT144" s="139" t="s">
        <v>92</v>
      </c>
      <c r="AU144" s="140"/>
      <c r="AV144" s="140"/>
      <c r="AW144" s="140"/>
      <c r="AX144" s="140"/>
      <c r="AY144" s="140"/>
      <c r="AZ144" s="140"/>
      <c r="BA144" s="140"/>
      <c r="BB144" s="140"/>
      <c r="BC144" s="141"/>
      <c r="BD144" s="161">
        <f>(BD133+BD111+BD100+BD85+BD66+BD35+BD15)/7</f>
        <v>0.54999999999999993</v>
      </c>
      <c r="BE144" s="162"/>
      <c r="BF144" s="162"/>
      <c r="BG144" s="162"/>
      <c r="BH144" s="162"/>
      <c r="BI144" s="162"/>
      <c r="BJ144" s="162"/>
      <c r="BK144" s="162"/>
      <c r="BL144" s="163"/>
    </row>
    <row r="145" spans="1:64" x14ac:dyDescent="0.2">
      <c r="A145" s="152" t="s">
        <v>313</v>
      </c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3"/>
      <c r="V145" s="154"/>
      <c r="W145" s="154"/>
      <c r="X145" s="154"/>
      <c r="Y145" s="154"/>
      <c r="Z145" s="154"/>
      <c r="AA145" s="154"/>
      <c r="AB145" s="155"/>
      <c r="AC145" s="153"/>
      <c r="AD145" s="154"/>
      <c r="AE145" s="154"/>
      <c r="AF145" s="154"/>
      <c r="AG145" s="154"/>
      <c r="AH145" s="154"/>
      <c r="AI145" s="154"/>
      <c r="AJ145" s="155"/>
      <c r="AK145" s="153"/>
      <c r="AL145" s="154"/>
      <c r="AM145" s="154"/>
      <c r="AN145" s="154"/>
      <c r="AO145" s="154"/>
      <c r="AP145" s="154"/>
      <c r="AQ145" s="154"/>
      <c r="AR145" s="154"/>
      <c r="AS145" s="155"/>
      <c r="AT145" s="153"/>
      <c r="AU145" s="154"/>
      <c r="AV145" s="154"/>
      <c r="AW145" s="154"/>
      <c r="AX145" s="154"/>
      <c r="AY145" s="154"/>
      <c r="AZ145" s="154"/>
      <c r="BA145" s="154"/>
      <c r="BB145" s="154"/>
      <c r="BC145" s="155"/>
      <c r="BD145" s="167"/>
      <c r="BE145" s="168"/>
      <c r="BF145" s="168"/>
      <c r="BG145" s="168"/>
      <c r="BH145" s="168"/>
      <c r="BI145" s="168"/>
      <c r="BJ145" s="168"/>
      <c r="BK145" s="168"/>
      <c r="BL145" s="169"/>
    </row>
    <row r="149" spans="1:64" ht="25.5" customHeight="1" x14ac:dyDescent="0.2">
      <c r="A149" s="184" t="s">
        <v>16</v>
      </c>
      <c r="B149" s="184"/>
      <c r="C149" s="184"/>
      <c r="D149" s="184"/>
      <c r="E149" s="184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184"/>
      <c r="W149" s="135" t="s">
        <v>17</v>
      </c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  <c r="AI149" s="135"/>
      <c r="AJ149" s="135"/>
      <c r="AK149" s="135"/>
      <c r="AL149" s="135"/>
      <c r="AM149" s="135"/>
      <c r="AN149" s="135"/>
      <c r="AO149" s="135"/>
      <c r="AP149" s="135"/>
      <c r="AQ149" s="135"/>
      <c r="AR149" s="135"/>
      <c r="AS149" s="135"/>
      <c r="AT149" s="135"/>
      <c r="AU149" s="135"/>
      <c r="AV149" s="135"/>
      <c r="AW149" s="135"/>
      <c r="AX149" s="135"/>
      <c r="AY149" s="135"/>
      <c r="AZ149" s="135"/>
      <c r="BA149" s="135"/>
      <c r="BB149" s="135"/>
      <c r="BC149" s="135"/>
      <c r="BD149" s="135"/>
      <c r="BE149" s="135"/>
      <c r="BF149" s="135"/>
      <c r="BG149" s="135"/>
      <c r="BH149" s="135"/>
      <c r="BI149" s="135"/>
      <c r="BJ149" s="135"/>
      <c r="BK149" s="135"/>
      <c r="BL149" s="135"/>
    </row>
    <row r="150" spans="1:64" s="124" customFormat="1" ht="10.5" x14ac:dyDescent="0.25">
      <c r="A150" s="185" t="s">
        <v>18</v>
      </c>
      <c r="B150" s="185"/>
      <c r="C150" s="185"/>
      <c r="D150" s="185"/>
      <c r="E150" s="185"/>
      <c r="F150" s="185"/>
      <c r="G150" s="185"/>
      <c r="H150" s="185"/>
      <c r="I150" s="185"/>
      <c r="J150" s="185"/>
      <c r="K150" s="185"/>
      <c r="L150" s="185"/>
      <c r="M150" s="185"/>
      <c r="N150" s="185"/>
      <c r="O150" s="185"/>
      <c r="P150" s="185"/>
      <c r="Q150" s="185"/>
      <c r="R150" s="185"/>
      <c r="S150" s="185"/>
      <c r="T150" s="185"/>
      <c r="U150" s="185"/>
      <c r="V150" s="185"/>
      <c r="W150" s="185" t="s">
        <v>19</v>
      </c>
      <c r="X150" s="185"/>
      <c r="Y150" s="185"/>
      <c r="Z150" s="185"/>
      <c r="AA150" s="185"/>
      <c r="AB150" s="185"/>
      <c r="AC150" s="185"/>
      <c r="AD150" s="185"/>
      <c r="AE150" s="185"/>
      <c r="AF150" s="185"/>
      <c r="AG150" s="185"/>
      <c r="AH150" s="185"/>
      <c r="AI150" s="185"/>
      <c r="AJ150" s="185"/>
      <c r="AK150" s="185"/>
      <c r="AL150" s="185"/>
      <c r="AM150" s="185"/>
      <c r="AN150" s="185"/>
      <c r="AO150" s="185"/>
      <c r="AP150" s="185"/>
      <c r="AQ150" s="185"/>
      <c r="AR150" s="185"/>
      <c r="AS150" s="185" t="s">
        <v>20</v>
      </c>
      <c r="AT150" s="185"/>
      <c r="AU150" s="185"/>
      <c r="AV150" s="185"/>
      <c r="AW150" s="185"/>
      <c r="AX150" s="185"/>
      <c r="AY150" s="185"/>
      <c r="AZ150" s="185"/>
      <c r="BA150" s="185"/>
      <c r="BB150" s="185"/>
      <c r="BC150" s="185"/>
      <c r="BD150" s="185"/>
      <c r="BE150" s="185"/>
      <c r="BF150" s="185"/>
      <c r="BG150" s="185"/>
      <c r="BH150" s="185"/>
      <c r="BI150" s="185"/>
      <c r="BJ150" s="185"/>
      <c r="BK150" s="185"/>
      <c r="BL150" s="185"/>
    </row>
  </sheetData>
  <mergeCells count="284">
    <mergeCell ref="A150:V150"/>
    <mergeCell ref="W150:AR150"/>
    <mergeCell ref="AS150:BL150"/>
    <mergeCell ref="AT144:BC145"/>
    <mergeCell ref="BD144:BL145"/>
    <mergeCell ref="A145:T145"/>
    <mergeCell ref="A149:V149"/>
    <mergeCell ref="W149:AR149"/>
    <mergeCell ref="AS149:BL149"/>
    <mergeCell ref="A142:T142"/>
    <mergeCell ref="A143:T143"/>
    <mergeCell ref="A144:T144"/>
    <mergeCell ref="U144:AB145"/>
    <mergeCell ref="AC144:AJ145"/>
    <mergeCell ref="AK144:AS145"/>
    <mergeCell ref="A137:T137"/>
    <mergeCell ref="U137:AB143"/>
    <mergeCell ref="AC137:AJ143"/>
    <mergeCell ref="AK137:AS143"/>
    <mergeCell ref="AT137:BC143"/>
    <mergeCell ref="BD137:BL143"/>
    <mergeCell ref="A138:T138"/>
    <mergeCell ref="A139:T139"/>
    <mergeCell ref="A140:T140"/>
    <mergeCell ref="A141:T141"/>
    <mergeCell ref="A133:T133"/>
    <mergeCell ref="U133:AB136"/>
    <mergeCell ref="AC133:AJ136"/>
    <mergeCell ref="AK133:AS136"/>
    <mergeCell ref="AT133:BC136"/>
    <mergeCell ref="BD133:BL136"/>
    <mergeCell ref="A134:T134"/>
    <mergeCell ref="A135:T135"/>
    <mergeCell ref="A136:T136"/>
    <mergeCell ref="AT123:BC132"/>
    <mergeCell ref="BD123:BL132"/>
    <mergeCell ref="A124:T124"/>
    <mergeCell ref="A125:T125"/>
    <mergeCell ref="A126:T126"/>
    <mergeCell ref="A127:T127"/>
    <mergeCell ref="A128:T128"/>
    <mergeCell ref="A129:T129"/>
    <mergeCell ref="A130:T130"/>
    <mergeCell ref="A131:T131"/>
    <mergeCell ref="A121:T121"/>
    <mergeCell ref="A122:T122"/>
    <mergeCell ref="A123:T123"/>
    <mergeCell ref="U123:AB132"/>
    <mergeCell ref="AC123:AJ132"/>
    <mergeCell ref="AK123:AS132"/>
    <mergeCell ref="A132:T132"/>
    <mergeCell ref="A116:T116"/>
    <mergeCell ref="U116:AB122"/>
    <mergeCell ref="AC116:AJ122"/>
    <mergeCell ref="AK116:AS122"/>
    <mergeCell ref="AT116:BC122"/>
    <mergeCell ref="BD116:BL122"/>
    <mergeCell ref="A117:T117"/>
    <mergeCell ref="A118:T118"/>
    <mergeCell ref="A119:T119"/>
    <mergeCell ref="A120:T120"/>
    <mergeCell ref="BD111:BL114"/>
    <mergeCell ref="A112:T112"/>
    <mergeCell ref="A113:T113"/>
    <mergeCell ref="A114:T114"/>
    <mergeCell ref="A115:T115"/>
    <mergeCell ref="U115:AB115"/>
    <mergeCell ref="AC115:AJ115"/>
    <mergeCell ref="AK115:AS115"/>
    <mergeCell ref="AT115:BC115"/>
    <mergeCell ref="BD115:BL115"/>
    <mergeCell ref="A110:T110"/>
    <mergeCell ref="A111:T111"/>
    <mergeCell ref="U111:AB114"/>
    <mergeCell ref="AC111:AJ114"/>
    <mergeCell ref="AK111:AS114"/>
    <mergeCell ref="AT111:BC114"/>
    <mergeCell ref="A105:T105"/>
    <mergeCell ref="U105:AB110"/>
    <mergeCell ref="AC105:AJ110"/>
    <mergeCell ref="AK105:AS110"/>
    <mergeCell ref="AT105:BC110"/>
    <mergeCell ref="BD105:BL110"/>
    <mergeCell ref="A106:T106"/>
    <mergeCell ref="A107:T107"/>
    <mergeCell ref="A108:T108"/>
    <mergeCell ref="A109:T109"/>
    <mergeCell ref="U100:AB104"/>
    <mergeCell ref="AC100:AJ104"/>
    <mergeCell ref="AK100:AS104"/>
    <mergeCell ref="AT100:BC104"/>
    <mergeCell ref="BD100:BL104"/>
    <mergeCell ref="A101:T101"/>
    <mergeCell ref="A102:T102"/>
    <mergeCell ref="A103:T103"/>
    <mergeCell ref="A104:T104"/>
    <mergeCell ref="A95:T95"/>
    <mergeCell ref="A96:T96"/>
    <mergeCell ref="A97:T97"/>
    <mergeCell ref="A98:T98"/>
    <mergeCell ref="A99:T99"/>
    <mergeCell ref="A100:T100"/>
    <mergeCell ref="A90:T90"/>
    <mergeCell ref="U90:AB99"/>
    <mergeCell ref="AC90:AJ99"/>
    <mergeCell ref="AK90:AS99"/>
    <mergeCell ref="AT90:BC99"/>
    <mergeCell ref="BD90:BL99"/>
    <mergeCell ref="A91:T91"/>
    <mergeCell ref="A92:T92"/>
    <mergeCell ref="A93:T93"/>
    <mergeCell ref="A94:T94"/>
    <mergeCell ref="AC85:AJ89"/>
    <mergeCell ref="AK85:AS89"/>
    <mergeCell ref="AT85:BC89"/>
    <mergeCell ref="BD85:BL89"/>
    <mergeCell ref="A86:T86"/>
    <mergeCell ref="A87:T87"/>
    <mergeCell ref="A88:T88"/>
    <mergeCell ref="A89:T89"/>
    <mergeCell ref="A81:T81"/>
    <mergeCell ref="A82:T82"/>
    <mergeCell ref="A83:T83"/>
    <mergeCell ref="A84:T84"/>
    <mergeCell ref="A85:T85"/>
    <mergeCell ref="U85:AB89"/>
    <mergeCell ref="A75:T75"/>
    <mergeCell ref="A76:T76"/>
    <mergeCell ref="A77:T77"/>
    <mergeCell ref="A78:T78"/>
    <mergeCell ref="A79:T79"/>
    <mergeCell ref="A80:T80"/>
    <mergeCell ref="A70:T70"/>
    <mergeCell ref="U70:AB84"/>
    <mergeCell ref="AC70:AJ84"/>
    <mergeCell ref="AK70:AS84"/>
    <mergeCell ref="AT70:BC84"/>
    <mergeCell ref="BD70:BL84"/>
    <mergeCell ref="A71:T71"/>
    <mergeCell ref="A72:T72"/>
    <mergeCell ref="A73:T73"/>
    <mergeCell ref="A74:T74"/>
    <mergeCell ref="A66:T66"/>
    <mergeCell ref="U66:AB69"/>
    <mergeCell ref="AC66:AJ69"/>
    <mergeCell ref="AK66:AS69"/>
    <mergeCell ref="AT66:BC69"/>
    <mergeCell ref="BD66:BL69"/>
    <mergeCell ref="A67:T67"/>
    <mergeCell ref="A68:T68"/>
    <mergeCell ref="A69:T69"/>
    <mergeCell ref="BD56:BL65"/>
    <mergeCell ref="A57:T57"/>
    <mergeCell ref="A58:T58"/>
    <mergeCell ref="A59:T59"/>
    <mergeCell ref="A60:T60"/>
    <mergeCell ref="A61:T61"/>
    <mergeCell ref="A62:T62"/>
    <mergeCell ref="A63:T63"/>
    <mergeCell ref="A64:T64"/>
    <mergeCell ref="A65:T65"/>
    <mergeCell ref="AC54:AJ55"/>
    <mergeCell ref="AK54:AS55"/>
    <mergeCell ref="AT54:BC55"/>
    <mergeCell ref="BD54:BL55"/>
    <mergeCell ref="A55:T55"/>
    <mergeCell ref="A56:T56"/>
    <mergeCell ref="U56:AB65"/>
    <mergeCell ref="AC56:AJ65"/>
    <mergeCell ref="AK56:AS65"/>
    <mergeCell ref="AT56:BC65"/>
    <mergeCell ref="A50:T50"/>
    <mergeCell ref="A51:T51"/>
    <mergeCell ref="A52:T52"/>
    <mergeCell ref="A53:T53"/>
    <mergeCell ref="A54:T54"/>
    <mergeCell ref="U54:AB55"/>
    <mergeCell ref="BD45:BL48"/>
    <mergeCell ref="A46:T46"/>
    <mergeCell ref="A47:T47"/>
    <mergeCell ref="A48:T48"/>
    <mergeCell ref="A49:T49"/>
    <mergeCell ref="U49:AB53"/>
    <mergeCell ref="AC49:AJ53"/>
    <mergeCell ref="AK49:AS53"/>
    <mergeCell ref="AT49:BC53"/>
    <mergeCell ref="BD49:BL53"/>
    <mergeCell ref="A44:T44"/>
    <mergeCell ref="A45:T45"/>
    <mergeCell ref="U45:AB48"/>
    <mergeCell ref="AC45:AJ48"/>
    <mergeCell ref="AK45:AS48"/>
    <mergeCell ref="AT45:BC48"/>
    <mergeCell ref="A39:T39"/>
    <mergeCell ref="U39:AB44"/>
    <mergeCell ref="AC39:AJ44"/>
    <mergeCell ref="AK39:AS44"/>
    <mergeCell ref="AT39:BC44"/>
    <mergeCell ref="BD39:BL44"/>
    <mergeCell ref="A40:T40"/>
    <mergeCell ref="A41:T41"/>
    <mergeCell ref="A42:T42"/>
    <mergeCell ref="A43:T43"/>
    <mergeCell ref="A38:T38"/>
    <mergeCell ref="U38:AB38"/>
    <mergeCell ref="AC38:AJ38"/>
    <mergeCell ref="AK38:AS38"/>
    <mergeCell ref="AT38:BC38"/>
    <mergeCell ref="BD38:BL38"/>
    <mergeCell ref="A35:T35"/>
    <mergeCell ref="U35:AB37"/>
    <mergeCell ref="AC35:AJ37"/>
    <mergeCell ref="AK35:AS37"/>
    <mergeCell ref="AT35:BC37"/>
    <mergeCell ref="BD35:BL37"/>
    <mergeCell ref="A36:T36"/>
    <mergeCell ref="A37:T37"/>
    <mergeCell ref="AK29:AS34"/>
    <mergeCell ref="AT29:BC34"/>
    <mergeCell ref="BD29:BL34"/>
    <mergeCell ref="A30:T30"/>
    <mergeCell ref="A31:T31"/>
    <mergeCell ref="A32:T32"/>
    <mergeCell ref="A33:T33"/>
    <mergeCell ref="A34:T34"/>
    <mergeCell ref="A26:T26"/>
    <mergeCell ref="A27:T27"/>
    <mergeCell ref="A28:T28"/>
    <mergeCell ref="A29:T29"/>
    <mergeCell ref="U29:AB34"/>
    <mergeCell ref="AC29:AJ34"/>
    <mergeCell ref="AC24:AJ24"/>
    <mergeCell ref="AK24:AS24"/>
    <mergeCell ref="AT24:BC24"/>
    <mergeCell ref="BD24:BL24"/>
    <mergeCell ref="A25:T25"/>
    <mergeCell ref="U25:AB28"/>
    <mergeCell ref="AC25:AJ28"/>
    <mergeCell ref="AK25:AS28"/>
    <mergeCell ref="AT25:BC28"/>
    <mergeCell ref="BD25:BL28"/>
    <mergeCell ref="A20:T20"/>
    <mergeCell ref="A21:T21"/>
    <mergeCell ref="A22:T22"/>
    <mergeCell ref="A23:T23"/>
    <mergeCell ref="A24:T24"/>
    <mergeCell ref="U24:AB24"/>
    <mergeCell ref="A15:T15"/>
    <mergeCell ref="U15:AB23"/>
    <mergeCell ref="AC15:AJ23"/>
    <mergeCell ref="AK15:AS23"/>
    <mergeCell ref="AT15:BC23"/>
    <mergeCell ref="BD15:BL23"/>
    <mergeCell ref="A16:T16"/>
    <mergeCell ref="A17:T17"/>
    <mergeCell ref="A18:T18"/>
    <mergeCell ref="A19:T19"/>
    <mergeCell ref="A14:T14"/>
    <mergeCell ref="U14:AB14"/>
    <mergeCell ref="AC14:AJ14"/>
    <mergeCell ref="AK14:AS14"/>
    <mergeCell ref="AT14:BC14"/>
    <mergeCell ref="BD14:BL14"/>
    <mergeCell ref="A13:T13"/>
    <mergeCell ref="U13:AB13"/>
    <mergeCell ref="AC13:AJ13"/>
    <mergeCell ref="AK13:AS13"/>
    <mergeCell ref="AT13:BC13"/>
    <mergeCell ref="BD13:BL13"/>
    <mergeCell ref="A12:T12"/>
    <mergeCell ref="U12:AB12"/>
    <mergeCell ref="AC12:AJ12"/>
    <mergeCell ref="AK12:AS12"/>
    <mergeCell ref="AT12:BC12"/>
    <mergeCell ref="BD12:BL12"/>
    <mergeCell ref="A5:BL5"/>
    <mergeCell ref="A6:BL6"/>
    <mergeCell ref="A7:BL7"/>
    <mergeCell ref="A8:BL8"/>
    <mergeCell ref="A11:T11"/>
    <mergeCell ref="U11:AJ11"/>
    <mergeCell ref="AK11:AS11"/>
    <mergeCell ref="AT11:BC11"/>
    <mergeCell ref="BD11:BL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26"/>
  <sheetViews>
    <sheetView workbookViewId="0">
      <selection activeCell="CO36" sqref="CO36"/>
    </sheetView>
  </sheetViews>
  <sheetFormatPr defaultColWidth="1.42578125" defaultRowHeight="12.75" x14ac:dyDescent="0.2"/>
  <cols>
    <col min="1" max="16384" width="1.42578125" style="71"/>
  </cols>
  <sheetData>
    <row r="1" spans="1:64" s="1" customFormat="1" ht="11.25" x14ac:dyDescent="0.2">
      <c r="BL1" s="2" t="s">
        <v>0</v>
      </c>
    </row>
    <row r="2" spans="1:64" s="1" customFormat="1" ht="11.25" x14ac:dyDescent="0.2">
      <c r="BL2" s="2" t="s">
        <v>1</v>
      </c>
    </row>
    <row r="5" spans="1:64" s="74" customFormat="1" ht="16.5" x14ac:dyDescent="0.25">
      <c r="A5" s="186" t="s">
        <v>314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</row>
    <row r="6" spans="1:64" s="74" customFormat="1" ht="16.5" x14ac:dyDescent="0.25">
      <c r="A6" s="186" t="s">
        <v>195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</row>
    <row r="7" spans="1:64" s="76" customFormat="1" ht="16.5" x14ac:dyDescent="0.25">
      <c r="A7" s="187" t="s">
        <v>24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187"/>
    </row>
    <row r="8" spans="1:64" s="28" customFormat="1" ht="10.5" x14ac:dyDescent="0.25">
      <c r="A8" s="32" t="s">
        <v>79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11" spans="1:64" x14ac:dyDescent="0.2">
      <c r="A11" s="77" t="s">
        <v>315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9"/>
      <c r="U11" s="80" t="s">
        <v>66</v>
      </c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2"/>
      <c r="AK11" s="77" t="s">
        <v>81</v>
      </c>
      <c r="AL11" s="78"/>
      <c r="AM11" s="78"/>
      <c r="AN11" s="78"/>
      <c r="AO11" s="78"/>
      <c r="AP11" s="78"/>
      <c r="AQ11" s="78"/>
      <c r="AR11" s="78"/>
      <c r="AS11" s="79"/>
      <c r="AT11" s="77" t="s">
        <v>82</v>
      </c>
      <c r="AU11" s="78"/>
      <c r="AV11" s="78"/>
      <c r="AW11" s="78"/>
      <c r="AX11" s="78"/>
      <c r="AY11" s="78"/>
      <c r="AZ11" s="78"/>
      <c r="BA11" s="78"/>
      <c r="BB11" s="78"/>
      <c r="BC11" s="79"/>
      <c r="BD11" s="77" t="s">
        <v>83</v>
      </c>
      <c r="BE11" s="78"/>
      <c r="BF11" s="78"/>
      <c r="BG11" s="78"/>
      <c r="BH11" s="78"/>
      <c r="BI11" s="78"/>
      <c r="BJ11" s="78"/>
      <c r="BK11" s="78"/>
      <c r="BL11" s="79"/>
    </row>
    <row r="12" spans="1:64" x14ac:dyDescent="0.2">
      <c r="A12" s="83" t="s">
        <v>84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5"/>
      <c r="U12" s="77" t="s">
        <v>85</v>
      </c>
      <c r="V12" s="78"/>
      <c r="W12" s="78"/>
      <c r="X12" s="78"/>
      <c r="Y12" s="78"/>
      <c r="Z12" s="78"/>
      <c r="AA12" s="78"/>
      <c r="AB12" s="78"/>
      <c r="AC12" s="77" t="s">
        <v>86</v>
      </c>
      <c r="AD12" s="78"/>
      <c r="AE12" s="78"/>
      <c r="AF12" s="78"/>
      <c r="AG12" s="78"/>
      <c r="AH12" s="78"/>
      <c r="AI12" s="78"/>
      <c r="AJ12" s="79"/>
      <c r="AK12" s="83"/>
      <c r="AL12" s="84"/>
      <c r="AM12" s="84"/>
      <c r="AN12" s="84"/>
      <c r="AO12" s="84"/>
      <c r="AP12" s="84"/>
      <c r="AQ12" s="84"/>
      <c r="AR12" s="84"/>
      <c r="AS12" s="85"/>
      <c r="AT12" s="83"/>
      <c r="AU12" s="84"/>
      <c r="AV12" s="84"/>
      <c r="AW12" s="84"/>
      <c r="AX12" s="84"/>
      <c r="AY12" s="84"/>
      <c r="AZ12" s="84"/>
      <c r="BA12" s="84"/>
      <c r="BB12" s="84"/>
      <c r="BC12" s="85"/>
      <c r="BD12" s="83" t="s">
        <v>87</v>
      </c>
      <c r="BE12" s="84"/>
      <c r="BF12" s="84"/>
      <c r="BG12" s="84"/>
      <c r="BH12" s="84"/>
      <c r="BI12" s="84"/>
      <c r="BJ12" s="84"/>
      <c r="BK12" s="84"/>
      <c r="BL12" s="85"/>
    </row>
    <row r="13" spans="1:64" x14ac:dyDescent="0.2">
      <c r="A13" s="86" t="s">
        <v>88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8"/>
      <c r="U13" s="86" t="s">
        <v>89</v>
      </c>
      <c r="V13" s="87"/>
      <c r="W13" s="87"/>
      <c r="X13" s="87"/>
      <c r="Y13" s="87"/>
      <c r="Z13" s="87"/>
      <c r="AA13" s="87"/>
      <c r="AB13" s="87"/>
      <c r="AC13" s="86" t="s">
        <v>90</v>
      </c>
      <c r="AD13" s="87"/>
      <c r="AE13" s="87"/>
      <c r="AF13" s="87"/>
      <c r="AG13" s="87"/>
      <c r="AH13" s="87"/>
      <c r="AI13" s="87"/>
      <c r="AJ13" s="88"/>
      <c r="AK13" s="86"/>
      <c r="AL13" s="87"/>
      <c r="AM13" s="87"/>
      <c r="AN13" s="87"/>
      <c r="AO13" s="87"/>
      <c r="AP13" s="87"/>
      <c r="AQ13" s="87"/>
      <c r="AR13" s="87"/>
      <c r="AS13" s="88"/>
      <c r="AT13" s="86"/>
      <c r="AU13" s="87"/>
      <c r="AV13" s="87"/>
      <c r="AW13" s="87"/>
      <c r="AX13" s="87"/>
      <c r="AY13" s="87"/>
      <c r="AZ13" s="87"/>
      <c r="BA13" s="87"/>
      <c r="BB13" s="87"/>
      <c r="BC13" s="88"/>
      <c r="BD13" s="86"/>
      <c r="BE13" s="87"/>
      <c r="BF13" s="87"/>
      <c r="BG13" s="87"/>
      <c r="BH13" s="87"/>
      <c r="BI13" s="87"/>
      <c r="BJ13" s="87"/>
      <c r="BK13" s="87"/>
      <c r="BL13" s="88"/>
    </row>
    <row r="14" spans="1:64" x14ac:dyDescent="0.2">
      <c r="A14" s="89">
        <v>1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>
        <v>2</v>
      </c>
      <c r="V14" s="89"/>
      <c r="W14" s="89"/>
      <c r="X14" s="89"/>
      <c r="Y14" s="89"/>
      <c r="Z14" s="89"/>
      <c r="AA14" s="89"/>
      <c r="AB14" s="89"/>
      <c r="AC14" s="89">
        <v>3</v>
      </c>
      <c r="AD14" s="89"/>
      <c r="AE14" s="89"/>
      <c r="AF14" s="89"/>
      <c r="AG14" s="89"/>
      <c r="AH14" s="89"/>
      <c r="AI14" s="89"/>
      <c r="AJ14" s="89"/>
      <c r="AK14" s="89">
        <v>4</v>
      </c>
      <c r="AL14" s="89"/>
      <c r="AM14" s="89"/>
      <c r="AN14" s="89"/>
      <c r="AO14" s="89"/>
      <c r="AP14" s="89"/>
      <c r="AQ14" s="89"/>
      <c r="AR14" s="89"/>
      <c r="AS14" s="89"/>
      <c r="AT14" s="89">
        <v>5</v>
      </c>
      <c r="AU14" s="89"/>
      <c r="AV14" s="89"/>
      <c r="AW14" s="89"/>
      <c r="AX14" s="89"/>
      <c r="AY14" s="89"/>
      <c r="AZ14" s="89"/>
      <c r="BA14" s="89"/>
      <c r="BB14" s="89"/>
      <c r="BC14" s="89"/>
      <c r="BD14" s="89">
        <v>6</v>
      </c>
      <c r="BE14" s="89"/>
      <c r="BF14" s="89"/>
      <c r="BG14" s="89"/>
      <c r="BH14" s="89"/>
      <c r="BI14" s="89"/>
      <c r="BJ14" s="89"/>
      <c r="BK14" s="89"/>
      <c r="BL14" s="89"/>
    </row>
    <row r="15" spans="1:64" x14ac:dyDescent="0.2">
      <c r="A15" s="90" t="s">
        <v>316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1">
        <v>1</v>
      </c>
      <c r="V15" s="92"/>
      <c r="W15" s="92"/>
      <c r="X15" s="92"/>
      <c r="Y15" s="92"/>
      <c r="Z15" s="92"/>
      <c r="AA15" s="92"/>
      <c r="AB15" s="93"/>
      <c r="AC15" s="91">
        <v>1</v>
      </c>
      <c r="AD15" s="92"/>
      <c r="AE15" s="92"/>
      <c r="AF15" s="92"/>
      <c r="AG15" s="92"/>
      <c r="AH15" s="92"/>
      <c r="AI15" s="92"/>
      <c r="AJ15" s="93"/>
      <c r="AK15" s="91">
        <v>100</v>
      </c>
      <c r="AL15" s="92"/>
      <c r="AM15" s="92"/>
      <c r="AN15" s="92"/>
      <c r="AO15" s="92"/>
      <c r="AP15" s="92"/>
      <c r="AQ15" s="92"/>
      <c r="AR15" s="92"/>
      <c r="AS15" s="93"/>
      <c r="AT15" s="91" t="s">
        <v>99</v>
      </c>
      <c r="AU15" s="92"/>
      <c r="AV15" s="92"/>
      <c r="AW15" s="92"/>
      <c r="AX15" s="92"/>
      <c r="AY15" s="92"/>
      <c r="AZ15" s="92"/>
      <c r="BA15" s="92"/>
      <c r="BB15" s="92"/>
      <c r="BC15" s="93"/>
      <c r="BD15" s="91">
        <v>2</v>
      </c>
      <c r="BE15" s="92"/>
      <c r="BF15" s="92"/>
      <c r="BG15" s="92"/>
      <c r="BH15" s="92"/>
      <c r="BI15" s="92"/>
      <c r="BJ15" s="92"/>
      <c r="BK15" s="92"/>
      <c r="BL15" s="93"/>
    </row>
    <row r="16" spans="1:64" x14ac:dyDescent="0.2">
      <c r="A16" s="94" t="s">
        <v>317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5"/>
      <c r="V16" s="96"/>
      <c r="W16" s="96"/>
      <c r="X16" s="96"/>
      <c r="Y16" s="96"/>
      <c r="Z16" s="96"/>
      <c r="AA16" s="96"/>
      <c r="AB16" s="97"/>
      <c r="AC16" s="95"/>
      <c r="AD16" s="96"/>
      <c r="AE16" s="96"/>
      <c r="AF16" s="96"/>
      <c r="AG16" s="96"/>
      <c r="AH16" s="96"/>
      <c r="AI16" s="96"/>
      <c r="AJ16" s="97"/>
      <c r="AK16" s="95"/>
      <c r="AL16" s="96"/>
      <c r="AM16" s="96"/>
      <c r="AN16" s="96"/>
      <c r="AO16" s="96"/>
      <c r="AP16" s="96"/>
      <c r="AQ16" s="96"/>
      <c r="AR16" s="96"/>
      <c r="AS16" s="97"/>
      <c r="AT16" s="95"/>
      <c r="AU16" s="96"/>
      <c r="AV16" s="96"/>
      <c r="AW16" s="96"/>
      <c r="AX16" s="96"/>
      <c r="AY16" s="96"/>
      <c r="AZ16" s="96"/>
      <c r="BA16" s="96"/>
      <c r="BB16" s="96"/>
      <c r="BC16" s="97"/>
      <c r="BD16" s="95"/>
      <c r="BE16" s="96"/>
      <c r="BF16" s="96"/>
      <c r="BG16" s="96"/>
      <c r="BH16" s="96"/>
      <c r="BI16" s="96"/>
      <c r="BJ16" s="96"/>
      <c r="BK16" s="96"/>
      <c r="BL16" s="97"/>
    </row>
    <row r="17" spans="1:64" x14ac:dyDescent="0.2">
      <c r="A17" s="94" t="s">
        <v>318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5"/>
      <c r="V17" s="96"/>
      <c r="W17" s="96"/>
      <c r="X17" s="96"/>
      <c r="Y17" s="96"/>
      <c r="Z17" s="96"/>
      <c r="AA17" s="96"/>
      <c r="AB17" s="97"/>
      <c r="AC17" s="95"/>
      <c r="AD17" s="96"/>
      <c r="AE17" s="96"/>
      <c r="AF17" s="96"/>
      <c r="AG17" s="96"/>
      <c r="AH17" s="96"/>
      <c r="AI17" s="96"/>
      <c r="AJ17" s="97"/>
      <c r="AK17" s="95"/>
      <c r="AL17" s="96"/>
      <c r="AM17" s="96"/>
      <c r="AN17" s="96"/>
      <c r="AO17" s="96"/>
      <c r="AP17" s="96"/>
      <c r="AQ17" s="96"/>
      <c r="AR17" s="96"/>
      <c r="AS17" s="97"/>
      <c r="AT17" s="95"/>
      <c r="AU17" s="96"/>
      <c r="AV17" s="96"/>
      <c r="AW17" s="96"/>
      <c r="AX17" s="96"/>
      <c r="AY17" s="96"/>
      <c r="AZ17" s="96"/>
      <c r="BA17" s="96"/>
      <c r="BB17" s="96"/>
      <c r="BC17" s="97"/>
      <c r="BD17" s="95"/>
      <c r="BE17" s="96"/>
      <c r="BF17" s="96"/>
      <c r="BG17" s="96"/>
      <c r="BH17" s="96"/>
      <c r="BI17" s="96"/>
      <c r="BJ17" s="96"/>
      <c r="BK17" s="96"/>
      <c r="BL17" s="97"/>
    </row>
    <row r="18" spans="1:64" x14ac:dyDescent="0.2">
      <c r="A18" s="94" t="s">
        <v>319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5"/>
      <c r="V18" s="96"/>
      <c r="W18" s="96"/>
      <c r="X18" s="96"/>
      <c r="Y18" s="96"/>
      <c r="Z18" s="96"/>
      <c r="AA18" s="96"/>
      <c r="AB18" s="97"/>
      <c r="AC18" s="95"/>
      <c r="AD18" s="96"/>
      <c r="AE18" s="96"/>
      <c r="AF18" s="96"/>
      <c r="AG18" s="96"/>
      <c r="AH18" s="96"/>
      <c r="AI18" s="96"/>
      <c r="AJ18" s="97"/>
      <c r="AK18" s="95"/>
      <c r="AL18" s="96"/>
      <c r="AM18" s="96"/>
      <c r="AN18" s="96"/>
      <c r="AO18" s="96"/>
      <c r="AP18" s="96"/>
      <c r="AQ18" s="96"/>
      <c r="AR18" s="96"/>
      <c r="AS18" s="97"/>
      <c r="AT18" s="95"/>
      <c r="AU18" s="96"/>
      <c r="AV18" s="96"/>
      <c r="AW18" s="96"/>
      <c r="AX18" s="96"/>
      <c r="AY18" s="96"/>
      <c r="AZ18" s="96"/>
      <c r="BA18" s="96"/>
      <c r="BB18" s="96"/>
      <c r="BC18" s="97"/>
      <c r="BD18" s="95"/>
      <c r="BE18" s="96"/>
      <c r="BF18" s="96"/>
      <c r="BG18" s="96"/>
      <c r="BH18" s="96"/>
      <c r="BI18" s="96"/>
      <c r="BJ18" s="96"/>
      <c r="BK18" s="96"/>
      <c r="BL18" s="97"/>
    </row>
    <row r="19" spans="1:64" x14ac:dyDescent="0.2">
      <c r="A19" s="94" t="s">
        <v>320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5"/>
      <c r="V19" s="96"/>
      <c r="W19" s="96"/>
      <c r="X19" s="96"/>
      <c r="Y19" s="96"/>
      <c r="Z19" s="96"/>
      <c r="AA19" s="96"/>
      <c r="AB19" s="97"/>
      <c r="AC19" s="95"/>
      <c r="AD19" s="96"/>
      <c r="AE19" s="96"/>
      <c r="AF19" s="96"/>
      <c r="AG19" s="96"/>
      <c r="AH19" s="96"/>
      <c r="AI19" s="96"/>
      <c r="AJ19" s="97"/>
      <c r="AK19" s="95"/>
      <c r="AL19" s="96"/>
      <c r="AM19" s="96"/>
      <c r="AN19" s="96"/>
      <c r="AO19" s="96"/>
      <c r="AP19" s="96"/>
      <c r="AQ19" s="96"/>
      <c r="AR19" s="96"/>
      <c r="AS19" s="97"/>
      <c r="AT19" s="95"/>
      <c r="AU19" s="96"/>
      <c r="AV19" s="96"/>
      <c r="AW19" s="96"/>
      <c r="AX19" s="96"/>
      <c r="AY19" s="96"/>
      <c r="AZ19" s="96"/>
      <c r="BA19" s="96"/>
      <c r="BB19" s="96"/>
      <c r="BC19" s="97"/>
      <c r="BD19" s="95"/>
      <c r="BE19" s="96"/>
      <c r="BF19" s="96"/>
      <c r="BG19" s="96"/>
      <c r="BH19" s="96"/>
      <c r="BI19" s="96"/>
      <c r="BJ19" s="96"/>
      <c r="BK19" s="96"/>
      <c r="BL19" s="97"/>
    </row>
    <row r="20" spans="1:64" x14ac:dyDescent="0.2">
      <c r="A20" s="98" t="s">
        <v>136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9"/>
      <c r="V20" s="100"/>
      <c r="W20" s="100"/>
      <c r="X20" s="100"/>
      <c r="Y20" s="100"/>
      <c r="Z20" s="100"/>
      <c r="AA20" s="100"/>
      <c r="AB20" s="101"/>
      <c r="AC20" s="99"/>
      <c r="AD20" s="100"/>
      <c r="AE20" s="100"/>
      <c r="AF20" s="100"/>
      <c r="AG20" s="100"/>
      <c r="AH20" s="100"/>
      <c r="AI20" s="100"/>
      <c r="AJ20" s="101"/>
      <c r="AK20" s="99"/>
      <c r="AL20" s="100"/>
      <c r="AM20" s="100"/>
      <c r="AN20" s="100"/>
      <c r="AO20" s="100"/>
      <c r="AP20" s="100"/>
      <c r="AQ20" s="100"/>
      <c r="AR20" s="100"/>
      <c r="AS20" s="101"/>
      <c r="AT20" s="99"/>
      <c r="AU20" s="100"/>
      <c r="AV20" s="100"/>
      <c r="AW20" s="100"/>
      <c r="AX20" s="100"/>
      <c r="AY20" s="100"/>
      <c r="AZ20" s="100"/>
      <c r="BA20" s="100"/>
      <c r="BB20" s="100"/>
      <c r="BC20" s="101"/>
      <c r="BD20" s="99"/>
      <c r="BE20" s="100"/>
      <c r="BF20" s="100"/>
      <c r="BG20" s="100"/>
      <c r="BH20" s="100"/>
      <c r="BI20" s="100"/>
      <c r="BJ20" s="100"/>
      <c r="BK20" s="100"/>
      <c r="BL20" s="101"/>
    </row>
    <row r="21" spans="1:64" x14ac:dyDescent="0.2">
      <c r="A21" s="90" t="s">
        <v>321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1" t="s">
        <v>92</v>
      </c>
      <c r="V21" s="92"/>
      <c r="W21" s="92"/>
      <c r="X21" s="92"/>
      <c r="Y21" s="92"/>
      <c r="Z21" s="92"/>
      <c r="AA21" s="92"/>
      <c r="AB21" s="93"/>
      <c r="AC21" s="91" t="s">
        <v>92</v>
      </c>
      <c r="AD21" s="92"/>
      <c r="AE21" s="92"/>
      <c r="AF21" s="92"/>
      <c r="AG21" s="92"/>
      <c r="AH21" s="92"/>
      <c r="AI21" s="92"/>
      <c r="AJ21" s="93"/>
      <c r="AK21" s="91" t="s">
        <v>92</v>
      </c>
      <c r="AL21" s="92"/>
      <c r="AM21" s="92"/>
      <c r="AN21" s="92"/>
      <c r="AO21" s="92"/>
      <c r="AP21" s="92"/>
      <c r="AQ21" s="92"/>
      <c r="AR21" s="92"/>
      <c r="AS21" s="93"/>
      <c r="AT21" s="91" t="s">
        <v>92</v>
      </c>
      <c r="AU21" s="92"/>
      <c r="AV21" s="92"/>
      <c r="AW21" s="92"/>
      <c r="AX21" s="92"/>
      <c r="AY21" s="92"/>
      <c r="AZ21" s="92"/>
      <c r="BA21" s="92"/>
      <c r="BB21" s="92"/>
      <c r="BC21" s="93"/>
      <c r="BD21" s="91">
        <v>1.8332999999999999</v>
      </c>
      <c r="BE21" s="92"/>
      <c r="BF21" s="92"/>
      <c r="BG21" s="92"/>
      <c r="BH21" s="92"/>
      <c r="BI21" s="92"/>
      <c r="BJ21" s="92"/>
      <c r="BK21" s="92"/>
      <c r="BL21" s="93"/>
    </row>
    <row r="22" spans="1:64" x14ac:dyDescent="0.2">
      <c r="A22" s="98" t="s">
        <v>129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9"/>
      <c r="V22" s="100"/>
      <c r="W22" s="100"/>
      <c r="X22" s="100"/>
      <c r="Y22" s="100"/>
      <c r="Z22" s="100"/>
      <c r="AA22" s="100"/>
      <c r="AB22" s="101"/>
      <c r="AC22" s="99"/>
      <c r="AD22" s="100"/>
      <c r="AE22" s="100"/>
      <c r="AF22" s="100"/>
      <c r="AG22" s="100"/>
      <c r="AH22" s="100"/>
      <c r="AI22" s="100"/>
      <c r="AJ22" s="101"/>
      <c r="AK22" s="99"/>
      <c r="AL22" s="100"/>
      <c r="AM22" s="100"/>
      <c r="AN22" s="100"/>
      <c r="AO22" s="100"/>
      <c r="AP22" s="100"/>
      <c r="AQ22" s="100"/>
      <c r="AR22" s="100"/>
      <c r="AS22" s="101"/>
      <c r="AT22" s="99"/>
      <c r="AU22" s="100"/>
      <c r="AV22" s="100"/>
      <c r="AW22" s="100"/>
      <c r="AX22" s="100"/>
      <c r="AY22" s="100"/>
      <c r="AZ22" s="100"/>
      <c r="BA22" s="100"/>
      <c r="BB22" s="100"/>
      <c r="BC22" s="101"/>
      <c r="BD22" s="99"/>
      <c r="BE22" s="100"/>
      <c r="BF22" s="100"/>
      <c r="BG22" s="100"/>
      <c r="BH22" s="100"/>
      <c r="BI22" s="100"/>
      <c r="BJ22" s="100"/>
      <c r="BK22" s="100"/>
      <c r="BL22" s="101"/>
    </row>
    <row r="23" spans="1:64" x14ac:dyDescent="0.2">
      <c r="A23" s="102" t="s">
        <v>97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</row>
    <row r="24" spans="1:64" x14ac:dyDescent="0.2">
      <c r="A24" s="90" t="s">
        <v>322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1">
        <v>0.505</v>
      </c>
      <c r="V24" s="92"/>
      <c r="W24" s="92"/>
      <c r="X24" s="92"/>
      <c r="Y24" s="92"/>
      <c r="Z24" s="92"/>
      <c r="AA24" s="92"/>
      <c r="AB24" s="93"/>
      <c r="AC24" s="91">
        <v>0.64</v>
      </c>
      <c r="AD24" s="92"/>
      <c r="AE24" s="92"/>
      <c r="AF24" s="92"/>
      <c r="AG24" s="92"/>
      <c r="AH24" s="92"/>
      <c r="AI24" s="92"/>
      <c r="AJ24" s="93"/>
      <c r="AK24" s="189">
        <f>U24/AC24*100</f>
        <v>78.90625</v>
      </c>
      <c r="AL24" s="190"/>
      <c r="AM24" s="190"/>
      <c r="AN24" s="190"/>
      <c r="AO24" s="190"/>
      <c r="AP24" s="190"/>
      <c r="AQ24" s="190"/>
      <c r="AR24" s="190"/>
      <c r="AS24" s="191"/>
      <c r="AT24" s="91" t="s">
        <v>160</v>
      </c>
      <c r="AU24" s="92"/>
      <c r="AV24" s="92"/>
      <c r="AW24" s="92"/>
      <c r="AX24" s="92"/>
      <c r="AY24" s="92"/>
      <c r="AZ24" s="92"/>
      <c r="BA24" s="92"/>
      <c r="BB24" s="92"/>
      <c r="BC24" s="93"/>
      <c r="BD24" s="139">
        <v>1</v>
      </c>
      <c r="BE24" s="140"/>
      <c r="BF24" s="140"/>
      <c r="BG24" s="140"/>
      <c r="BH24" s="140"/>
      <c r="BI24" s="140"/>
      <c r="BJ24" s="140"/>
      <c r="BK24" s="140"/>
      <c r="BL24" s="141"/>
    </row>
    <row r="25" spans="1:64" x14ac:dyDescent="0.2">
      <c r="A25" s="94" t="s">
        <v>323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5"/>
      <c r="V25" s="96"/>
      <c r="W25" s="96"/>
      <c r="X25" s="96"/>
      <c r="Y25" s="96"/>
      <c r="Z25" s="96"/>
      <c r="AA25" s="96"/>
      <c r="AB25" s="97"/>
      <c r="AC25" s="95"/>
      <c r="AD25" s="96"/>
      <c r="AE25" s="96"/>
      <c r="AF25" s="96"/>
      <c r="AG25" s="96"/>
      <c r="AH25" s="96"/>
      <c r="AI25" s="96"/>
      <c r="AJ25" s="97"/>
      <c r="AK25" s="192"/>
      <c r="AL25" s="193"/>
      <c r="AM25" s="193"/>
      <c r="AN25" s="193"/>
      <c r="AO25" s="193"/>
      <c r="AP25" s="193"/>
      <c r="AQ25" s="193"/>
      <c r="AR25" s="193"/>
      <c r="AS25" s="194"/>
      <c r="AT25" s="95"/>
      <c r="AU25" s="96"/>
      <c r="AV25" s="96"/>
      <c r="AW25" s="96"/>
      <c r="AX25" s="96"/>
      <c r="AY25" s="96"/>
      <c r="AZ25" s="96"/>
      <c r="BA25" s="96"/>
      <c r="BB25" s="96"/>
      <c r="BC25" s="97"/>
      <c r="BD25" s="146"/>
      <c r="BE25" s="147"/>
      <c r="BF25" s="147"/>
      <c r="BG25" s="147"/>
      <c r="BH25" s="147"/>
      <c r="BI25" s="147"/>
      <c r="BJ25" s="147"/>
      <c r="BK25" s="147"/>
      <c r="BL25" s="148"/>
    </row>
    <row r="26" spans="1:64" x14ac:dyDescent="0.2">
      <c r="A26" s="94" t="s">
        <v>324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5"/>
      <c r="V26" s="96"/>
      <c r="W26" s="96"/>
      <c r="X26" s="96"/>
      <c r="Y26" s="96"/>
      <c r="Z26" s="96"/>
      <c r="AA26" s="96"/>
      <c r="AB26" s="97"/>
      <c r="AC26" s="95"/>
      <c r="AD26" s="96"/>
      <c r="AE26" s="96"/>
      <c r="AF26" s="96"/>
      <c r="AG26" s="96"/>
      <c r="AH26" s="96"/>
      <c r="AI26" s="96"/>
      <c r="AJ26" s="97"/>
      <c r="AK26" s="192"/>
      <c r="AL26" s="193"/>
      <c r="AM26" s="193"/>
      <c r="AN26" s="193"/>
      <c r="AO26" s="193"/>
      <c r="AP26" s="193"/>
      <c r="AQ26" s="193"/>
      <c r="AR26" s="193"/>
      <c r="AS26" s="194"/>
      <c r="AT26" s="95"/>
      <c r="AU26" s="96"/>
      <c r="AV26" s="96"/>
      <c r="AW26" s="96"/>
      <c r="AX26" s="96"/>
      <c r="AY26" s="96"/>
      <c r="AZ26" s="96"/>
      <c r="BA26" s="96"/>
      <c r="BB26" s="96"/>
      <c r="BC26" s="97"/>
      <c r="BD26" s="146"/>
      <c r="BE26" s="147"/>
      <c r="BF26" s="147"/>
      <c r="BG26" s="147"/>
      <c r="BH26" s="147"/>
      <c r="BI26" s="147"/>
      <c r="BJ26" s="147"/>
      <c r="BK26" s="147"/>
      <c r="BL26" s="148"/>
    </row>
    <row r="27" spans="1:64" x14ac:dyDescent="0.2">
      <c r="A27" s="94" t="s">
        <v>325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5"/>
      <c r="V27" s="96"/>
      <c r="W27" s="96"/>
      <c r="X27" s="96"/>
      <c r="Y27" s="96"/>
      <c r="Z27" s="96"/>
      <c r="AA27" s="96"/>
      <c r="AB27" s="97"/>
      <c r="AC27" s="95"/>
      <c r="AD27" s="96"/>
      <c r="AE27" s="96"/>
      <c r="AF27" s="96"/>
      <c r="AG27" s="96"/>
      <c r="AH27" s="96"/>
      <c r="AI27" s="96"/>
      <c r="AJ27" s="97"/>
      <c r="AK27" s="192"/>
      <c r="AL27" s="193"/>
      <c r="AM27" s="193"/>
      <c r="AN27" s="193"/>
      <c r="AO27" s="193"/>
      <c r="AP27" s="193"/>
      <c r="AQ27" s="193"/>
      <c r="AR27" s="193"/>
      <c r="AS27" s="194"/>
      <c r="AT27" s="95"/>
      <c r="AU27" s="96"/>
      <c r="AV27" s="96"/>
      <c r="AW27" s="96"/>
      <c r="AX27" s="96"/>
      <c r="AY27" s="96"/>
      <c r="AZ27" s="96"/>
      <c r="BA27" s="96"/>
      <c r="BB27" s="96"/>
      <c r="BC27" s="97"/>
      <c r="BD27" s="146"/>
      <c r="BE27" s="147"/>
      <c r="BF27" s="147"/>
      <c r="BG27" s="147"/>
      <c r="BH27" s="147"/>
      <c r="BI27" s="147"/>
      <c r="BJ27" s="147"/>
      <c r="BK27" s="147"/>
      <c r="BL27" s="148"/>
    </row>
    <row r="28" spans="1:64" x14ac:dyDescent="0.2">
      <c r="A28" s="94" t="s">
        <v>326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5"/>
      <c r="V28" s="96"/>
      <c r="W28" s="96"/>
      <c r="X28" s="96"/>
      <c r="Y28" s="96"/>
      <c r="Z28" s="96"/>
      <c r="AA28" s="96"/>
      <c r="AB28" s="97"/>
      <c r="AC28" s="95"/>
      <c r="AD28" s="96"/>
      <c r="AE28" s="96"/>
      <c r="AF28" s="96"/>
      <c r="AG28" s="96"/>
      <c r="AH28" s="96"/>
      <c r="AI28" s="96"/>
      <c r="AJ28" s="97"/>
      <c r="AK28" s="192"/>
      <c r="AL28" s="193"/>
      <c r="AM28" s="193"/>
      <c r="AN28" s="193"/>
      <c r="AO28" s="193"/>
      <c r="AP28" s="193"/>
      <c r="AQ28" s="193"/>
      <c r="AR28" s="193"/>
      <c r="AS28" s="194"/>
      <c r="AT28" s="95"/>
      <c r="AU28" s="96"/>
      <c r="AV28" s="96"/>
      <c r="AW28" s="96"/>
      <c r="AX28" s="96"/>
      <c r="AY28" s="96"/>
      <c r="AZ28" s="96"/>
      <c r="BA28" s="96"/>
      <c r="BB28" s="96"/>
      <c r="BC28" s="97"/>
      <c r="BD28" s="146"/>
      <c r="BE28" s="147"/>
      <c r="BF28" s="147"/>
      <c r="BG28" s="147"/>
      <c r="BH28" s="147"/>
      <c r="BI28" s="147"/>
      <c r="BJ28" s="147"/>
      <c r="BK28" s="147"/>
      <c r="BL28" s="148"/>
    </row>
    <row r="29" spans="1:64" x14ac:dyDescent="0.2">
      <c r="A29" s="94" t="s">
        <v>327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5"/>
      <c r="V29" s="96"/>
      <c r="W29" s="96"/>
      <c r="X29" s="96"/>
      <c r="Y29" s="96"/>
      <c r="Z29" s="96"/>
      <c r="AA29" s="96"/>
      <c r="AB29" s="97"/>
      <c r="AC29" s="95"/>
      <c r="AD29" s="96"/>
      <c r="AE29" s="96"/>
      <c r="AF29" s="96"/>
      <c r="AG29" s="96"/>
      <c r="AH29" s="96"/>
      <c r="AI29" s="96"/>
      <c r="AJ29" s="97"/>
      <c r="AK29" s="192"/>
      <c r="AL29" s="193"/>
      <c r="AM29" s="193"/>
      <c r="AN29" s="193"/>
      <c r="AO29" s="193"/>
      <c r="AP29" s="193"/>
      <c r="AQ29" s="193"/>
      <c r="AR29" s="193"/>
      <c r="AS29" s="194"/>
      <c r="AT29" s="95"/>
      <c r="AU29" s="96"/>
      <c r="AV29" s="96"/>
      <c r="AW29" s="96"/>
      <c r="AX29" s="96"/>
      <c r="AY29" s="96"/>
      <c r="AZ29" s="96"/>
      <c r="BA29" s="96"/>
      <c r="BB29" s="96"/>
      <c r="BC29" s="97"/>
      <c r="BD29" s="146"/>
      <c r="BE29" s="147"/>
      <c r="BF29" s="147"/>
      <c r="BG29" s="147"/>
      <c r="BH29" s="147"/>
      <c r="BI29" s="147"/>
      <c r="BJ29" s="147"/>
      <c r="BK29" s="147"/>
      <c r="BL29" s="148"/>
    </row>
    <row r="30" spans="1:64" x14ac:dyDescent="0.2">
      <c r="A30" s="98" t="s">
        <v>183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9"/>
      <c r="V30" s="100"/>
      <c r="W30" s="100"/>
      <c r="X30" s="100"/>
      <c r="Y30" s="100"/>
      <c r="Z30" s="100"/>
      <c r="AA30" s="100"/>
      <c r="AB30" s="101"/>
      <c r="AC30" s="99"/>
      <c r="AD30" s="100"/>
      <c r="AE30" s="100"/>
      <c r="AF30" s="100"/>
      <c r="AG30" s="100"/>
      <c r="AH30" s="100"/>
      <c r="AI30" s="100"/>
      <c r="AJ30" s="101"/>
      <c r="AK30" s="195"/>
      <c r="AL30" s="196"/>
      <c r="AM30" s="196"/>
      <c r="AN30" s="196"/>
      <c r="AO30" s="196"/>
      <c r="AP30" s="196"/>
      <c r="AQ30" s="196"/>
      <c r="AR30" s="196"/>
      <c r="AS30" s="197"/>
      <c r="AT30" s="99"/>
      <c r="AU30" s="100"/>
      <c r="AV30" s="100"/>
      <c r="AW30" s="100"/>
      <c r="AX30" s="100"/>
      <c r="AY30" s="100"/>
      <c r="AZ30" s="100"/>
      <c r="BA30" s="100"/>
      <c r="BB30" s="100"/>
      <c r="BC30" s="101"/>
      <c r="BD30" s="153"/>
      <c r="BE30" s="154"/>
      <c r="BF30" s="154"/>
      <c r="BG30" s="154"/>
      <c r="BH30" s="154"/>
      <c r="BI30" s="154"/>
      <c r="BJ30" s="154"/>
      <c r="BK30" s="154"/>
      <c r="BL30" s="155"/>
    </row>
    <row r="31" spans="1:64" x14ac:dyDescent="0.2">
      <c r="A31" s="138" t="s">
        <v>328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91">
        <v>100</v>
      </c>
      <c r="V31" s="92"/>
      <c r="W31" s="92"/>
      <c r="X31" s="92"/>
      <c r="Y31" s="92"/>
      <c r="Z31" s="92"/>
      <c r="AA31" s="92"/>
      <c r="AB31" s="93"/>
      <c r="AC31" s="91">
        <v>100</v>
      </c>
      <c r="AD31" s="92"/>
      <c r="AE31" s="92"/>
      <c r="AF31" s="92"/>
      <c r="AG31" s="92"/>
      <c r="AH31" s="92"/>
      <c r="AI31" s="92"/>
      <c r="AJ31" s="93"/>
      <c r="AK31" s="91">
        <f>U31/AC31*100</f>
        <v>100</v>
      </c>
      <c r="AL31" s="92"/>
      <c r="AM31" s="92"/>
      <c r="AN31" s="92"/>
      <c r="AO31" s="92"/>
      <c r="AP31" s="92"/>
      <c r="AQ31" s="92"/>
      <c r="AR31" s="92"/>
      <c r="AS31" s="93"/>
      <c r="AT31" s="91" t="s">
        <v>99</v>
      </c>
      <c r="AU31" s="92"/>
      <c r="AV31" s="92"/>
      <c r="AW31" s="92"/>
      <c r="AX31" s="92"/>
      <c r="AY31" s="92"/>
      <c r="AZ31" s="92"/>
      <c r="BA31" s="92"/>
      <c r="BB31" s="92"/>
      <c r="BC31" s="93"/>
      <c r="BD31" s="91">
        <v>2</v>
      </c>
      <c r="BE31" s="92"/>
      <c r="BF31" s="92"/>
      <c r="BG31" s="92"/>
      <c r="BH31" s="92"/>
      <c r="BI31" s="92"/>
      <c r="BJ31" s="92"/>
      <c r="BK31" s="92"/>
      <c r="BL31" s="93"/>
    </row>
    <row r="32" spans="1:64" x14ac:dyDescent="0.2">
      <c r="A32" s="145" t="s">
        <v>329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95"/>
      <c r="V32" s="96"/>
      <c r="W32" s="96"/>
      <c r="X32" s="96"/>
      <c r="Y32" s="96"/>
      <c r="Z32" s="96"/>
      <c r="AA32" s="96"/>
      <c r="AB32" s="97"/>
      <c r="AC32" s="95"/>
      <c r="AD32" s="96"/>
      <c r="AE32" s="96"/>
      <c r="AF32" s="96"/>
      <c r="AG32" s="96"/>
      <c r="AH32" s="96"/>
      <c r="AI32" s="96"/>
      <c r="AJ32" s="97"/>
      <c r="AK32" s="95"/>
      <c r="AL32" s="96"/>
      <c r="AM32" s="96"/>
      <c r="AN32" s="96"/>
      <c r="AO32" s="96"/>
      <c r="AP32" s="96"/>
      <c r="AQ32" s="96"/>
      <c r="AR32" s="96"/>
      <c r="AS32" s="97"/>
      <c r="AT32" s="95"/>
      <c r="AU32" s="96"/>
      <c r="AV32" s="96"/>
      <c r="AW32" s="96"/>
      <c r="AX32" s="96"/>
      <c r="AY32" s="96"/>
      <c r="AZ32" s="96"/>
      <c r="BA32" s="96"/>
      <c r="BB32" s="96"/>
      <c r="BC32" s="97"/>
      <c r="BD32" s="95"/>
      <c r="BE32" s="96"/>
      <c r="BF32" s="96"/>
      <c r="BG32" s="96"/>
      <c r="BH32" s="96"/>
      <c r="BI32" s="96"/>
      <c r="BJ32" s="96"/>
      <c r="BK32" s="96"/>
      <c r="BL32" s="97"/>
    </row>
    <row r="33" spans="1:64" x14ac:dyDescent="0.2">
      <c r="A33" s="145" t="s">
        <v>330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95"/>
      <c r="V33" s="96"/>
      <c r="W33" s="96"/>
      <c r="X33" s="96"/>
      <c r="Y33" s="96"/>
      <c r="Z33" s="96"/>
      <c r="AA33" s="96"/>
      <c r="AB33" s="97"/>
      <c r="AC33" s="95"/>
      <c r="AD33" s="96"/>
      <c r="AE33" s="96"/>
      <c r="AF33" s="96"/>
      <c r="AG33" s="96"/>
      <c r="AH33" s="96"/>
      <c r="AI33" s="96"/>
      <c r="AJ33" s="97"/>
      <c r="AK33" s="95"/>
      <c r="AL33" s="96"/>
      <c r="AM33" s="96"/>
      <c r="AN33" s="96"/>
      <c r="AO33" s="96"/>
      <c r="AP33" s="96"/>
      <c r="AQ33" s="96"/>
      <c r="AR33" s="96"/>
      <c r="AS33" s="97"/>
      <c r="AT33" s="95"/>
      <c r="AU33" s="96"/>
      <c r="AV33" s="96"/>
      <c r="AW33" s="96"/>
      <c r="AX33" s="96"/>
      <c r="AY33" s="96"/>
      <c r="AZ33" s="96"/>
      <c r="BA33" s="96"/>
      <c r="BB33" s="96"/>
      <c r="BC33" s="97"/>
      <c r="BD33" s="95"/>
      <c r="BE33" s="96"/>
      <c r="BF33" s="96"/>
      <c r="BG33" s="96"/>
      <c r="BH33" s="96"/>
      <c r="BI33" s="96"/>
      <c r="BJ33" s="96"/>
      <c r="BK33" s="96"/>
      <c r="BL33" s="97"/>
    </row>
    <row r="34" spans="1:64" x14ac:dyDescent="0.2">
      <c r="A34" s="170" t="s">
        <v>331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2"/>
      <c r="U34" s="95"/>
      <c r="V34" s="96"/>
      <c r="W34" s="96"/>
      <c r="X34" s="96"/>
      <c r="Y34" s="96"/>
      <c r="Z34" s="96"/>
      <c r="AA34" s="96"/>
      <c r="AB34" s="97"/>
      <c r="AC34" s="95"/>
      <c r="AD34" s="96"/>
      <c r="AE34" s="96"/>
      <c r="AF34" s="96"/>
      <c r="AG34" s="96"/>
      <c r="AH34" s="96"/>
      <c r="AI34" s="96"/>
      <c r="AJ34" s="97"/>
      <c r="AK34" s="95"/>
      <c r="AL34" s="96"/>
      <c r="AM34" s="96"/>
      <c r="AN34" s="96"/>
      <c r="AO34" s="96"/>
      <c r="AP34" s="96"/>
      <c r="AQ34" s="96"/>
      <c r="AR34" s="96"/>
      <c r="AS34" s="97"/>
      <c r="AT34" s="95"/>
      <c r="AU34" s="96"/>
      <c r="AV34" s="96"/>
      <c r="AW34" s="96"/>
      <c r="AX34" s="96"/>
      <c r="AY34" s="96"/>
      <c r="AZ34" s="96"/>
      <c r="BA34" s="96"/>
      <c r="BB34" s="96"/>
      <c r="BC34" s="97"/>
      <c r="BD34" s="95"/>
      <c r="BE34" s="96"/>
      <c r="BF34" s="96"/>
      <c r="BG34" s="96"/>
      <c r="BH34" s="96"/>
      <c r="BI34" s="96"/>
      <c r="BJ34" s="96"/>
      <c r="BK34" s="96"/>
      <c r="BL34" s="97"/>
    </row>
    <row r="35" spans="1:64" x14ac:dyDescent="0.2">
      <c r="A35" s="170" t="s">
        <v>325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2"/>
      <c r="U35" s="95"/>
      <c r="V35" s="96"/>
      <c r="W35" s="96"/>
      <c r="X35" s="96"/>
      <c r="Y35" s="96"/>
      <c r="Z35" s="96"/>
      <c r="AA35" s="96"/>
      <c r="AB35" s="97"/>
      <c r="AC35" s="95"/>
      <c r="AD35" s="96"/>
      <c r="AE35" s="96"/>
      <c r="AF35" s="96"/>
      <c r="AG35" s="96"/>
      <c r="AH35" s="96"/>
      <c r="AI35" s="96"/>
      <c r="AJ35" s="97"/>
      <c r="AK35" s="95"/>
      <c r="AL35" s="96"/>
      <c r="AM35" s="96"/>
      <c r="AN35" s="96"/>
      <c r="AO35" s="96"/>
      <c r="AP35" s="96"/>
      <c r="AQ35" s="96"/>
      <c r="AR35" s="96"/>
      <c r="AS35" s="97"/>
      <c r="AT35" s="95"/>
      <c r="AU35" s="96"/>
      <c r="AV35" s="96"/>
      <c r="AW35" s="96"/>
      <c r="AX35" s="96"/>
      <c r="AY35" s="96"/>
      <c r="AZ35" s="96"/>
      <c r="BA35" s="96"/>
      <c r="BB35" s="96"/>
      <c r="BC35" s="97"/>
      <c r="BD35" s="95"/>
      <c r="BE35" s="96"/>
      <c r="BF35" s="96"/>
      <c r="BG35" s="96"/>
      <c r="BH35" s="96"/>
      <c r="BI35" s="96"/>
      <c r="BJ35" s="96"/>
      <c r="BK35" s="96"/>
      <c r="BL35" s="97"/>
    </row>
    <row r="36" spans="1:64" x14ac:dyDescent="0.2">
      <c r="A36" s="170" t="s">
        <v>332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2"/>
      <c r="U36" s="95"/>
      <c r="V36" s="96"/>
      <c r="W36" s="96"/>
      <c r="X36" s="96"/>
      <c r="Y36" s="96"/>
      <c r="Z36" s="96"/>
      <c r="AA36" s="96"/>
      <c r="AB36" s="97"/>
      <c r="AC36" s="95"/>
      <c r="AD36" s="96"/>
      <c r="AE36" s="96"/>
      <c r="AF36" s="96"/>
      <c r="AG36" s="96"/>
      <c r="AH36" s="96"/>
      <c r="AI36" s="96"/>
      <c r="AJ36" s="97"/>
      <c r="AK36" s="95"/>
      <c r="AL36" s="96"/>
      <c r="AM36" s="96"/>
      <c r="AN36" s="96"/>
      <c r="AO36" s="96"/>
      <c r="AP36" s="96"/>
      <c r="AQ36" s="96"/>
      <c r="AR36" s="96"/>
      <c r="AS36" s="97"/>
      <c r="AT36" s="95"/>
      <c r="AU36" s="96"/>
      <c r="AV36" s="96"/>
      <c r="AW36" s="96"/>
      <c r="AX36" s="96"/>
      <c r="AY36" s="96"/>
      <c r="AZ36" s="96"/>
      <c r="BA36" s="96"/>
      <c r="BB36" s="96"/>
      <c r="BC36" s="97"/>
      <c r="BD36" s="95"/>
      <c r="BE36" s="96"/>
      <c r="BF36" s="96"/>
      <c r="BG36" s="96"/>
      <c r="BH36" s="96"/>
      <c r="BI36" s="96"/>
      <c r="BJ36" s="96"/>
      <c r="BK36" s="96"/>
      <c r="BL36" s="97"/>
    </row>
    <row r="37" spans="1:64" x14ac:dyDescent="0.2">
      <c r="A37" s="170" t="s">
        <v>333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2"/>
      <c r="U37" s="95"/>
      <c r="V37" s="96"/>
      <c r="W37" s="96"/>
      <c r="X37" s="96"/>
      <c r="Y37" s="96"/>
      <c r="Z37" s="96"/>
      <c r="AA37" s="96"/>
      <c r="AB37" s="97"/>
      <c r="AC37" s="95"/>
      <c r="AD37" s="96"/>
      <c r="AE37" s="96"/>
      <c r="AF37" s="96"/>
      <c r="AG37" s="96"/>
      <c r="AH37" s="96"/>
      <c r="AI37" s="96"/>
      <c r="AJ37" s="97"/>
      <c r="AK37" s="95"/>
      <c r="AL37" s="96"/>
      <c r="AM37" s="96"/>
      <c r="AN37" s="96"/>
      <c r="AO37" s="96"/>
      <c r="AP37" s="96"/>
      <c r="AQ37" s="96"/>
      <c r="AR37" s="96"/>
      <c r="AS37" s="97"/>
      <c r="AT37" s="95"/>
      <c r="AU37" s="96"/>
      <c r="AV37" s="96"/>
      <c r="AW37" s="96"/>
      <c r="AX37" s="96"/>
      <c r="AY37" s="96"/>
      <c r="AZ37" s="96"/>
      <c r="BA37" s="96"/>
      <c r="BB37" s="96"/>
      <c r="BC37" s="97"/>
      <c r="BD37" s="95"/>
      <c r="BE37" s="96"/>
      <c r="BF37" s="96"/>
      <c r="BG37" s="96"/>
      <c r="BH37" s="96"/>
      <c r="BI37" s="96"/>
      <c r="BJ37" s="96"/>
      <c r="BK37" s="96"/>
      <c r="BL37" s="97"/>
    </row>
    <row r="38" spans="1:64" x14ac:dyDescent="0.2">
      <c r="A38" s="152" t="s">
        <v>183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99"/>
      <c r="V38" s="100"/>
      <c r="W38" s="100"/>
      <c r="X38" s="100"/>
      <c r="Y38" s="100"/>
      <c r="Z38" s="100"/>
      <c r="AA38" s="100"/>
      <c r="AB38" s="101"/>
      <c r="AC38" s="99"/>
      <c r="AD38" s="100"/>
      <c r="AE38" s="100"/>
      <c r="AF38" s="100"/>
      <c r="AG38" s="100"/>
      <c r="AH38" s="100"/>
      <c r="AI38" s="100"/>
      <c r="AJ38" s="101"/>
      <c r="AK38" s="99"/>
      <c r="AL38" s="100"/>
      <c r="AM38" s="100"/>
      <c r="AN38" s="100"/>
      <c r="AO38" s="100"/>
      <c r="AP38" s="100"/>
      <c r="AQ38" s="100"/>
      <c r="AR38" s="100"/>
      <c r="AS38" s="101"/>
      <c r="AT38" s="99"/>
      <c r="AU38" s="100"/>
      <c r="AV38" s="100"/>
      <c r="AW38" s="100"/>
      <c r="AX38" s="100"/>
      <c r="AY38" s="100"/>
      <c r="AZ38" s="100"/>
      <c r="BA38" s="100"/>
      <c r="BB38" s="100"/>
      <c r="BC38" s="101"/>
      <c r="BD38" s="99"/>
      <c r="BE38" s="100"/>
      <c r="BF38" s="100"/>
      <c r="BG38" s="100"/>
      <c r="BH38" s="100"/>
      <c r="BI38" s="100"/>
      <c r="BJ38" s="100"/>
      <c r="BK38" s="100"/>
      <c r="BL38" s="101"/>
    </row>
    <row r="39" spans="1:64" x14ac:dyDescent="0.2">
      <c r="A39" s="90" t="s">
        <v>334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1">
        <v>0</v>
      </c>
      <c r="V39" s="92"/>
      <c r="W39" s="92"/>
      <c r="X39" s="92"/>
      <c r="Y39" s="92"/>
      <c r="Z39" s="92"/>
      <c r="AA39" s="92"/>
      <c r="AB39" s="93"/>
      <c r="AC39" s="91">
        <v>0</v>
      </c>
      <c r="AD39" s="92"/>
      <c r="AE39" s="92"/>
      <c r="AF39" s="92"/>
      <c r="AG39" s="92"/>
      <c r="AH39" s="92"/>
      <c r="AI39" s="92"/>
      <c r="AJ39" s="93"/>
      <c r="AK39" s="91">
        <v>100</v>
      </c>
      <c r="AL39" s="92"/>
      <c r="AM39" s="92"/>
      <c r="AN39" s="92"/>
      <c r="AO39" s="92"/>
      <c r="AP39" s="92"/>
      <c r="AQ39" s="92"/>
      <c r="AR39" s="92"/>
      <c r="AS39" s="93"/>
      <c r="AT39" s="91" t="s">
        <v>160</v>
      </c>
      <c r="AU39" s="92"/>
      <c r="AV39" s="92"/>
      <c r="AW39" s="92"/>
      <c r="AX39" s="92"/>
      <c r="AY39" s="92"/>
      <c r="AZ39" s="92"/>
      <c r="BA39" s="92"/>
      <c r="BB39" s="92"/>
      <c r="BC39" s="93"/>
      <c r="BD39" s="91">
        <v>2</v>
      </c>
      <c r="BE39" s="92"/>
      <c r="BF39" s="92"/>
      <c r="BG39" s="92"/>
      <c r="BH39" s="92"/>
      <c r="BI39" s="92"/>
      <c r="BJ39" s="92"/>
      <c r="BK39" s="92"/>
      <c r="BL39" s="93"/>
    </row>
    <row r="40" spans="1:64" x14ac:dyDescent="0.2">
      <c r="A40" s="94" t="s">
        <v>335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5"/>
      <c r="V40" s="96"/>
      <c r="W40" s="96"/>
      <c r="X40" s="96"/>
      <c r="Y40" s="96"/>
      <c r="Z40" s="96"/>
      <c r="AA40" s="96"/>
      <c r="AB40" s="97"/>
      <c r="AC40" s="95"/>
      <c r="AD40" s="96"/>
      <c r="AE40" s="96"/>
      <c r="AF40" s="96"/>
      <c r="AG40" s="96"/>
      <c r="AH40" s="96"/>
      <c r="AI40" s="96"/>
      <c r="AJ40" s="97"/>
      <c r="AK40" s="95"/>
      <c r="AL40" s="96"/>
      <c r="AM40" s="96"/>
      <c r="AN40" s="96"/>
      <c r="AO40" s="96"/>
      <c r="AP40" s="96"/>
      <c r="AQ40" s="96"/>
      <c r="AR40" s="96"/>
      <c r="AS40" s="97"/>
      <c r="AT40" s="95"/>
      <c r="AU40" s="96"/>
      <c r="AV40" s="96"/>
      <c r="AW40" s="96"/>
      <c r="AX40" s="96"/>
      <c r="AY40" s="96"/>
      <c r="AZ40" s="96"/>
      <c r="BA40" s="96"/>
      <c r="BB40" s="96"/>
      <c r="BC40" s="97"/>
      <c r="BD40" s="95"/>
      <c r="BE40" s="96"/>
      <c r="BF40" s="96"/>
      <c r="BG40" s="96"/>
      <c r="BH40" s="96"/>
      <c r="BI40" s="96"/>
      <c r="BJ40" s="96"/>
      <c r="BK40" s="96"/>
      <c r="BL40" s="97"/>
    </row>
    <row r="41" spans="1:64" x14ac:dyDescent="0.2">
      <c r="A41" s="94" t="s">
        <v>336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5"/>
      <c r="V41" s="96"/>
      <c r="W41" s="96"/>
      <c r="X41" s="96"/>
      <c r="Y41" s="96"/>
      <c r="Z41" s="96"/>
      <c r="AA41" s="96"/>
      <c r="AB41" s="97"/>
      <c r="AC41" s="95"/>
      <c r="AD41" s="96"/>
      <c r="AE41" s="96"/>
      <c r="AF41" s="96"/>
      <c r="AG41" s="96"/>
      <c r="AH41" s="96"/>
      <c r="AI41" s="96"/>
      <c r="AJ41" s="97"/>
      <c r="AK41" s="95"/>
      <c r="AL41" s="96"/>
      <c r="AM41" s="96"/>
      <c r="AN41" s="96"/>
      <c r="AO41" s="96"/>
      <c r="AP41" s="96"/>
      <c r="AQ41" s="96"/>
      <c r="AR41" s="96"/>
      <c r="AS41" s="97"/>
      <c r="AT41" s="95"/>
      <c r="AU41" s="96"/>
      <c r="AV41" s="96"/>
      <c r="AW41" s="96"/>
      <c r="AX41" s="96"/>
      <c r="AY41" s="96"/>
      <c r="AZ41" s="96"/>
      <c r="BA41" s="96"/>
      <c r="BB41" s="96"/>
      <c r="BC41" s="97"/>
      <c r="BD41" s="95"/>
      <c r="BE41" s="96"/>
      <c r="BF41" s="96"/>
      <c r="BG41" s="96"/>
      <c r="BH41" s="96"/>
      <c r="BI41" s="96"/>
      <c r="BJ41" s="96"/>
      <c r="BK41" s="96"/>
      <c r="BL41" s="97"/>
    </row>
    <row r="42" spans="1:64" x14ac:dyDescent="0.2">
      <c r="A42" s="94" t="s">
        <v>337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5"/>
      <c r="V42" s="96"/>
      <c r="W42" s="96"/>
      <c r="X42" s="96"/>
      <c r="Y42" s="96"/>
      <c r="Z42" s="96"/>
      <c r="AA42" s="96"/>
      <c r="AB42" s="97"/>
      <c r="AC42" s="95"/>
      <c r="AD42" s="96"/>
      <c r="AE42" s="96"/>
      <c r="AF42" s="96"/>
      <c r="AG42" s="96"/>
      <c r="AH42" s="96"/>
      <c r="AI42" s="96"/>
      <c r="AJ42" s="97"/>
      <c r="AK42" s="95"/>
      <c r="AL42" s="96"/>
      <c r="AM42" s="96"/>
      <c r="AN42" s="96"/>
      <c r="AO42" s="96"/>
      <c r="AP42" s="96"/>
      <c r="AQ42" s="96"/>
      <c r="AR42" s="96"/>
      <c r="AS42" s="97"/>
      <c r="AT42" s="95"/>
      <c r="AU42" s="96"/>
      <c r="AV42" s="96"/>
      <c r="AW42" s="96"/>
      <c r="AX42" s="96"/>
      <c r="AY42" s="96"/>
      <c r="AZ42" s="96"/>
      <c r="BA42" s="96"/>
      <c r="BB42" s="96"/>
      <c r="BC42" s="97"/>
      <c r="BD42" s="95"/>
      <c r="BE42" s="96"/>
      <c r="BF42" s="96"/>
      <c r="BG42" s="96"/>
      <c r="BH42" s="96"/>
      <c r="BI42" s="96"/>
      <c r="BJ42" s="96"/>
      <c r="BK42" s="96"/>
      <c r="BL42" s="97"/>
    </row>
    <row r="43" spans="1:64" x14ac:dyDescent="0.2">
      <c r="A43" s="94" t="s">
        <v>338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5"/>
      <c r="V43" s="96"/>
      <c r="W43" s="96"/>
      <c r="X43" s="96"/>
      <c r="Y43" s="96"/>
      <c r="Z43" s="96"/>
      <c r="AA43" s="96"/>
      <c r="AB43" s="97"/>
      <c r="AC43" s="95"/>
      <c r="AD43" s="96"/>
      <c r="AE43" s="96"/>
      <c r="AF43" s="96"/>
      <c r="AG43" s="96"/>
      <c r="AH43" s="96"/>
      <c r="AI43" s="96"/>
      <c r="AJ43" s="97"/>
      <c r="AK43" s="95"/>
      <c r="AL43" s="96"/>
      <c r="AM43" s="96"/>
      <c r="AN43" s="96"/>
      <c r="AO43" s="96"/>
      <c r="AP43" s="96"/>
      <c r="AQ43" s="96"/>
      <c r="AR43" s="96"/>
      <c r="AS43" s="97"/>
      <c r="AT43" s="95"/>
      <c r="AU43" s="96"/>
      <c r="AV43" s="96"/>
      <c r="AW43" s="96"/>
      <c r="AX43" s="96"/>
      <c r="AY43" s="96"/>
      <c r="AZ43" s="96"/>
      <c r="BA43" s="96"/>
      <c r="BB43" s="96"/>
      <c r="BC43" s="97"/>
      <c r="BD43" s="95"/>
      <c r="BE43" s="96"/>
      <c r="BF43" s="96"/>
      <c r="BG43" s="96"/>
      <c r="BH43" s="96"/>
      <c r="BI43" s="96"/>
      <c r="BJ43" s="96"/>
      <c r="BK43" s="96"/>
      <c r="BL43" s="97"/>
    </row>
    <row r="44" spans="1:64" x14ac:dyDescent="0.2">
      <c r="A44" s="94" t="s">
        <v>339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5"/>
      <c r="V44" s="96"/>
      <c r="W44" s="96"/>
      <c r="X44" s="96"/>
      <c r="Y44" s="96"/>
      <c r="Z44" s="96"/>
      <c r="AA44" s="96"/>
      <c r="AB44" s="97"/>
      <c r="AC44" s="95"/>
      <c r="AD44" s="96"/>
      <c r="AE44" s="96"/>
      <c r="AF44" s="96"/>
      <c r="AG44" s="96"/>
      <c r="AH44" s="96"/>
      <c r="AI44" s="96"/>
      <c r="AJ44" s="97"/>
      <c r="AK44" s="95"/>
      <c r="AL44" s="96"/>
      <c r="AM44" s="96"/>
      <c r="AN44" s="96"/>
      <c r="AO44" s="96"/>
      <c r="AP44" s="96"/>
      <c r="AQ44" s="96"/>
      <c r="AR44" s="96"/>
      <c r="AS44" s="97"/>
      <c r="AT44" s="95"/>
      <c r="AU44" s="96"/>
      <c r="AV44" s="96"/>
      <c r="AW44" s="96"/>
      <c r="AX44" s="96"/>
      <c r="AY44" s="96"/>
      <c r="AZ44" s="96"/>
      <c r="BA44" s="96"/>
      <c r="BB44" s="96"/>
      <c r="BC44" s="97"/>
      <c r="BD44" s="95"/>
      <c r="BE44" s="96"/>
      <c r="BF44" s="96"/>
      <c r="BG44" s="96"/>
      <c r="BH44" s="96"/>
      <c r="BI44" s="96"/>
      <c r="BJ44" s="96"/>
      <c r="BK44" s="96"/>
      <c r="BL44" s="97"/>
    </row>
    <row r="45" spans="1:64" x14ac:dyDescent="0.2">
      <c r="A45" s="94" t="s">
        <v>340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5"/>
      <c r="V45" s="96"/>
      <c r="W45" s="96"/>
      <c r="X45" s="96"/>
      <c r="Y45" s="96"/>
      <c r="Z45" s="96"/>
      <c r="AA45" s="96"/>
      <c r="AB45" s="97"/>
      <c r="AC45" s="95"/>
      <c r="AD45" s="96"/>
      <c r="AE45" s="96"/>
      <c r="AF45" s="96"/>
      <c r="AG45" s="96"/>
      <c r="AH45" s="96"/>
      <c r="AI45" s="96"/>
      <c r="AJ45" s="97"/>
      <c r="AK45" s="95"/>
      <c r="AL45" s="96"/>
      <c r="AM45" s="96"/>
      <c r="AN45" s="96"/>
      <c r="AO45" s="96"/>
      <c r="AP45" s="96"/>
      <c r="AQ45" s="96"/>
      <c r="AR45" s="96"/>
      <c r="AS45" s="97"/>
      <c r="AT45" s="95"/>
      <c r="AU45" s="96"/>
      <c r="AV45" s="96"/>
      <c r="AW45" s="96"/>
      <c r="AX45" s="96"/>
      <c r="AY45" s="96"/>
      <c r="AZ45" s="96"/>
      <c r="BA45" s="96"/>
      <c r="BB45" s="96"/>
      <c r="BC45" s="97"/>
      <c r="BD45" s="95"/>
      <c r="BE45" s="96"/>
      <c r="BF45" s="96"/>
      <c r="BG45" s="96"/>
      <c r="BH45" s="96"/>
      <c r="BI45" s="96"/>
      <c r="BJ45" s="96"/>
      <c r="BK45" s="96"/>
      <c r="BL45" s="97"/>
    </row>
    <row r="46" spans="1:64" x14ac:dyDescent="0.2">
      <c r="A46" s="94" t="s">
        <v>341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5"/>
      <c r="V46" s="96"/>
      <c r="W46" s="96"/>
      <c r="X46" s="96"/>
      <c r="Y46" s="96"/>
      <c r="Z46" s="96"/>
      <c r="AA46" s="96"/>
      <c r="AB46" s="97"/>
      <c r="AC46" s="95"/>
      <c r="AD46" s="96"/>
      <c r="AE46" s="96"/>
      <c r="AF46" s="96"/>
      <c r="AG46" s="96"/>
      <c r="AH46" s="96"/>
      <c r="AI46" s="96"/>
      <c r="AJ46" s="97"/>
      <c r="AK46" s="95"/>
      <c r="AL46" s="96"/>
      <c r="AM46" s="96"/>
      <c r="AN46" s="96"/>
      <c r="AO46" s="96"/>
      <c r="AP46" s="96"/>
      <c r="AQ46" s="96"/>
      <c r="AR46" s="96"/>
      <c r="AS46" s="97"/>
      <c r="AT46" s="95"/>
      <c r="AU46" s="96"/>
      <c r="AV46" s="96"/>
      <c r="AW46" s="96"/>
      <c r="AX46" s="96"/>
      <c r="AY46" s="96"/>
      <c r="AZ46" s="96"/>
      <c r="BA46" s="96"/>
      <c r="BB46" s="96"/>
      <c r="BC46" s="97"/>
      <c r="BD46" s="95"/>
      <c r="BE46" s="96"/>
      <c r="BF46" s="96"/>
      <c r="BG46" s="96"/>
      <c r="BH46" s="96"/>
      <c r="BI46" s="96"/>
      <c r="BJ46" s="96"/>
      <c r="BK46" s="96"/>
      <c r="BL46" s="97"/>
    </row>
    <row r="47" spans="1:64" x14ac:dyDescent="0.2">
      <c r="A47" s="94" t="s">
        <v>171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5"/>
      <c r="V47" s="96"/>
      <c r="W47" s="96"/>
      <c r="X47" s="96"/>
      <c r="Y47" s="96"/>
      <c r="Z47" s="96"/>
      <c r="AA47" s="96"/>
      <c r="AB47" s="97"/>
      <c r="AC47" s="95"/>
      <c r="AD47" s="96"/>
      <c r="AE47" s="96"/>
      <c r="AF47" s="96"/>
      <c r="AG47" s="96"/>
      <c r="AH47" s="96"/>
      <c r="AI47" s="96"/>
      <c r="AJ47" s="97"/>
      <c r="AK47" s="95"/>
      <c r="AL47" s="96"/>
      <c r="AM47" s="96"/>
      <c r="AN47" s="96"/>
      <c r="AO47" s="96"/>
      <c r="AP47" s="96"/>
      <c r="AQ47" s="96"/>
      <c r="AR47" s="96"/>
      <c r="AS47" s="97"/>
      <c r="AT47" s="95"/>
      <c r="AU47" s="96"/>
      <c r="AV47" s="96"/>
      <c r="AW47" s="96"/>
      <c r="AX47" s="96"/>
      <c r="AY47" s="96"/>
      <c r="AZ47" s="96"/>
      <c r="BA47" s="96"/>
      <c r="BB47" s="96"/>
      <c r="BC47" s="97"/>
      <c r="BD47" s="95"/>
      <c r="BE47" s="96"/>
      <c r="BF47" s="96"/>
      <c r="BG47" s="96"/>
      <c r="BH47" s="96"/>
      <c r="BI47" s="96"/>
      <c r="BJ47" s="96"/>
      <c r="BK47" s="96"/>
      <c r="BL47" s="97"/>
    </row>
    <row r="48" spans="1:64" x14ac:dyDescent="0.2">
      <c r="A48" s="98" t="s">
        <v>172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9"/>
      <c r="V48" s="100"/>
      <c r="W48" s="100"/>
      <c r="X48" s="100"/>
      <c r="Y48" s="100"/>
      <c r="Z48" s="100"/>
      <c r="AA48" s="100"/>
      <c r="AB48" s="101"/>
      <c r="AC48" s="99"/>
      <c r="AD48" s="100"/>
      <c r="AE48" s="100"/>
      <c r="AF48" s="100"/>
      <c r="AG48" s="100"/>
      <c r="AH48" s="100"/>
      <c r="AI48" s="100"/>
      <c r="AJ48" s="101"/>
      <c r="AK48" s="99"/>
      <c r="AL48" s="100"/>
      <c r="AM48" s="100"/>
      <c r="AN48" s="100"/>
      <c r="AO48" s="100"/>
      <c r="AP48" s="100"/>
      <c r="AQ48" s="100"/>
      <c r="AR48" s="100"/>
      <c r="AS48" s="101"/>
      <c r="AT48" s="99"/>
      <c r="AU48" s="100"/>
      <c r="AV48" s="100"/>
      <c r="AW48" s="100"/>
      <c r="AX48" s="100"/>
      <c r="AY48" s="100"/>
      <c r="AZ48" s="100"/>
      <c r="BA48" s="100"/>
      <c r="BB48" s="100"/>
      <c r="BC48" s="101"/>
      <c r="BD48" s="99"/>
      <c r="BE48" s="100"/>
      <c r="BF48" s="100"/>
      <c r="BG48" s="100"/>
      <c r="BH48" s="100"/>
      <c r="BI48" s="100"/>
      <c r="BJ48" s="100"/>
      <c r="BK48" s="100"/>
      <c r="BL48" s="101"/>
    </row>
    <row r="49" spans="1:64" x14ac:dyDescent="0.2">
      <c r="A49" s="90" t="s">
        <v>342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1">
        <v>0</v>
      </c>
      <c r="V49" s="92"/>
      <c r="W49" s="92"/>
      <c r="X49" s="92"/>
      <c r="Y49" s="92"/>
      <c r="Z49" s="92"/>
      <c r="AA49" s="92"/>
      <c r="AB49" s="93"/>
      <c r="AC49" s="91">
        <v>0</v>
      </c>
      <c r="AD49" s="92"/>
      <c r="AE49" s="92"/>
      <c r="AF49" s="92"/>
      <c r="AG49" s="92"/>
      <c r="AH49" s="92"/>
      <c r="AI49" s="92"/>
      <c r="AJ49" s="93"/>
      <c r="AK49" s="91">
        <v>100</v>
      </c>
      <c r="AL49" s="92"/>
      <c r="AM49" s="92"/>
      <c r="AN49" s="92"/>
      <c r="AO49" s="92"/>
      <c r="AP49" s="92"/>
      <c r="AQ49" s="92"/>
      <c r="AR49" s="92"/>
      <c r="AS49" s="93"/>
      <c r="AT49" s="91" t="s">
        <v>160</v>
      </c>
      <c r="AU49" s="92"/>
      <c r="AV49" s="92"/>
      <c r="AW49" s="92"/>
      <c r="AX49" s="92"/>
      <c r="AY49" s="92"/>
      <c r="AZ49" s="92"/>
      <c r="BA49" s="92"/>
      <c r="BB49" s="92"/>
      <c r="BC49" s="93"/>
      <c r="BD49" s="91">
        <v>2</v>
      </c>
      <c r="BE49" s="92"/>
      <c r="BF49" s="92"/>
      <c r="BG49" s="92"/>
      <c r="BH49" s="92"/>
      <c r="BI49" s="92"/>
      <c r="BJ49" s="92"/>
      <c r="BK49" s="92"/>
      <c r="BL49" s="93"/>
    </row>
    <row r="50" spans="1:64" x14ac:dyDescent="0.2">
      <c r="A50" s="94" t="s">
        <v>343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5"/>
      <c r="V50" s="96"/>
      <c r="W50" s="96"/>
      <c r="X50" s="96"/>
      <c r="Y50" s="96"/>
      <c r="Z50" s="96"/>
      <c r="AA50" s="96"/>
      <c r="AB50" s="97"/>
      <c r="AC50" s="95"/>
      <c r="AD50" s="96"/>
      <c r="AE50" s="96"/>
      <c r="AF50" s="96"/>
      <c r="AG50" s="96"/>
      <c r="AH50" s="96"/>
      <c r="AI50" s="96"/>
      <c r="AJ50" s="97"/>
      <c r="AK50" s="95"/>
      <c r="AL50" s="96"/>
      <c r="AM50" s="96"/>
      <c r="AN50" s="96"/>
      <c r="AO50" s="96"/>
      <c r="AP50" s="96"/>
      <c r="AQ50" s="96"/>
      <c r="AR50" s="96"/>
      <c r="AS50" s="97"/>
      <c r="AT50" s="95"/>
      <c r="AU50" s="96"/>
      <c r="AV50" s="96"/>
      <c r="AW50" s="96"/>
      <c r="AX50" s="96"/>
      <c r="AY50" s="96"/>
      <c r="AZ50" s="96"/>
      <c r="BA50" s="96"/>
      <c r="BB50" s="96"/>
      <c r="BC50" s="97"/>
      <c r="BD50" s="95"/>
      <c r="BE50" s="96"/>
      <c r="BF50" s="96"/>
      <c r="BG50" s="96"/>
      <c r="BH50" s="96"/>
      <c r="BI50" s="96"/>
      <c r="BJ50" s="96"/>
      <c r="BK50" s="96"/>
      <c r="BL50" s="97"/>
    </row>
    <row r="51" spans="1:64" x14ac:dyDescent="0.2">
      <c r="A51" s="94" t="s">
        <v>344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5"/>
      <c r="V51" s="96"/>
      <c r="W51" s="96"/>
      <c r="X51" s="96"/>
      <c r="Y51" s="96"/>
      <c r="Z51" s="96"/>
      <c r="AA51" s="96"/>
      <c r="AB51" s="97"/>
      <c r="AC51" s="95"/>
      <c r="AD51" s="96"/>
      <c r="AE51" s="96"/>
      <c r="AF51" s="96"/>
      <c r="AG51" s="96"/>
      <c r="AH51" s="96"/>
      <c r="AI51" s="96"/>
      <c r="AJ51" s="97"/>
      <c r="AK51" s="95"/>
      <c r="AL51" s="96"/>
      <c r="AM51" s="96"/>
      <c r="AN51" s="96"/>
      <c r="AO51" s="96"/>
      <c r="AP51" s="96"/>
      <c r="AQ51" s="96"/>
      <c r="AR51" s="96"/>
      <c r="AS51" s="97"/>
      <c r="AT51" s="95"/>
      <c r="AU51" s="96"/>
      <c r="AV51" s="96"/>
      <c r="AW51" s="96"/>
      <c r="AX51" s="96"/>
      <c r="AY51" s="96"/>
      <c r="AZ51" s="96"/>
      <c r="BA51" s="96"/>
      <c r="BB51" s="96"/>
      <c r="BC51" s="97"/>
      <c r="BD51" s="95"/>
      <c r="BE51" s="96"/>
      <c r="BF51" s="96"/>
      <c r="BG51" s="96"/>
      <c r="BH51" s="96"/>
      <c r="BI51" s="96"/>
      <c r="BJ51" s="96"/>
      <c r="BK51" s="96"/>
      <c r="BL51" s="97"/>
    </row>
    <row r="52" spans="1:64" x14ac:dyDescent="0.2">
      <c r="A52" s="94" t="s">
        <v>345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5"/>
      <c r="V52" s="96"/>
      <c r="W52" s="96"/>
      <c r="X52" s="96"/>
      <c r="Y52" s="96"/>
      <c r="Z52" s="96"/>
      <c r="AA52" s="96"/>
      <c r="AB52" s="97"/>
      <c r="AC52" s="95"/>
      <c r="AD52" s="96"/>
      <c r="AE52" s="96"/>
      <c r="AF52" s="96"/>
      <c r="AG52" s="96"/>
      <c r="AH52" s="96"/>
      <c r="AI52" s="96"/>
      <c r="AJ52" s="97"/>
      <c r="AK52" s="95"/>
      <c r="AL52" s="96"/>
      <c r="AM52" s="96"/>
      <c r="AN52" s="96"/>
      <c r="AO52" s="96"/>
      <c r="AP52" s="96"/>
      <c r="AQ52" s="96"/>
      <c r="AR52" s="96"/>
      <c r="AS52" s="97"/>
      <c r="AT52" s="95"/>
      <c r="AU52" s="96"/>
      <c r="AV52" s="96"/>
      <c r="AW52" s="96"/>
      <c r="AX52" s="96"/>
      <c r="AY52" s="96"/>
      <c r="AZ52" s="96"/>
      <c r="BA52" s="96"/>
      <c r="BB52" s="96"/>
      <c r="BC52" s="97"/>
      <c r="BD52" s="95"/>
      <c r="BE52" s="96"/>
      <c r="BF52" s="96"/>
      <c r="BG52" s="96"/>
      <c r="BH52" s="96"/>
      <c r="BI52" s="96"/>
      <c r="BJ52" s="96"/>
      <c r="BK52" s="96"/>
      <c r="BL52" s="97"/>
    </row>
    <row r="53" spans="1:64" x14ac:dyDescent="0.2">
      <c r="A53" s="94" t="s">
        <v>346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5"/>
      <c r="V53" s="96"/>
      <c r="W53" s="96"/>
      <c r="X53" s="96"/>
      <c r="Y53" s="96"/>
      <c r="Z53" s="96"/>
      <c r="AA53" s="96"/>
      <c r="AB53" s="97"/>
      <c r="AC53" s="95"/>
      <c r="AD53" s="96"/>
      <c r="AE53" s="96"/>
      <c r="AF53" s="96"/>
      <c r="AG53" s="96"/>
      <c r="AH53" s="96"/>
      <c r="AI53" s="96"/>
      <c r="AJ53" s="97"/>
      <c r="AK53" s="95"/>
      <c r="AL53" s="96"/>
      <c r="AM53" s="96"/>
      <c r="AN53" s="96"/>
      <c r="AO53" s="96"/>
      <c r="AP53" s="96"/>
      <c r="AQ53" s="96"/>
      <c r="AR53" s="96"/>
      <c r="AS53" s="97"/>
      <c r="AT53" s="95"/>
      <c r="AU53" s="96"/>
      <c r="AV53" s="96"/>
      <c r="AW53" s="96"/>
      <c r="AX53" s="96"/>
      <c r="AY53" s="96"/>
      <c r="AZ53" s="96"/>
      <c r="BA53" s="96"/>
      <c r="BB53" s="96"/>
      <c r="BC53" s="97"/>
      <c r="BD53" s="95"/>
      <c r="BE53" s="96"/>
      <c r="BF53" s="96"/>
      <c r="BG53" s="96"/>
      <c r="BH53" s="96"/>
      <c r="BI53" s="96"/>
      <c r="BJ53" s="96"/>
      <c r="BK53" s="96"/>
      <c r="BL53" s="97"/>
    </row>
    <row r="54" spans="1:64" x14ac:dyDescent="0.2">
      <c r="A54" s="94" t="s">
        <v>347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5"/>
      <c r="V54" s="96"/>
      <c r="W54" s="96"/>
      <c r="X54" s="96"/>
      <c r="Y54" s="96"/>
      <c r="Z54" s="96"/>
      <c r="AA54" s="96"/>
      <c r="AB54" s="97"/>
      <c r="AC54" s="95"/>
      <c r="AD54" s="96"/>
      <c r="AE54" s="96"/>
      <c r="AF54" s="96"/>
      <c r="AG54" s="96"/>
      <c r="AH54" s="96"/>
      <c r="AI54" s="96"/>
      <c r="AJ54" s="97"/>
      <c r="AK54" s="95"/>
      <c r="AL54" s="96"/>
      <c r="AM54" s="96"/>
      <c r="AN54" s="96"/>
      <c r="AO54" s="96"/>
      <c r="AP54" s="96"/>
      <c r="AQ54" s="96"/>
      <c r="AR54" s="96"/>
      <c r="AS54" s="97"/>
      <c r="AT54" s="95"/>
      <c r="AU54" s="96"/>
      <c r="AV54" s="96"/>
      <c r="AW54" s="96"/>
      <c r="AX54" s="96"/>
      <c r="AY54" s="96"/>
      <c r="AZ54" s="96"/>
      <c r="BA54" s="96"/>
      <c r="BB54" s="96"/>
      <c r="BC54" s="97"/>
      <c r="BD54" s="95"/>
      <c r="BE54" s="96"/>
      <c r="BF54" s="96"/>
      <c r="BG54" s="96"/>
      <c r="BH54" s="96"/>
      <c r="BI54" s="96"/>
      <c r="BJ54" s="96"/>
      <c r="BK54" s="96"/>
      <c r="BL54" s="97"/>
    </row>
    <row r="55" spans="1:64" x14ac:dyDescent="0.2">
      <c r="A55" s="94" t="s">
        <v>348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5"/>
      <c r="V55" s="96"/>
      <c r="W55" s="96"/>
      <c r="X55" s="96"/>
      <c r="Y55" s="96"/>
      <c r="Z55" s="96"/>
      <c r="AA55" s="96"/>
      <c r="AB55" s="97"/>
      <c r="AC55" s="95"/>
      <c r="AD55" s="96"/>
      <c r="AE55" s="96"/>
      <c r="AF55" s="96"/>
      <c r="AG55" s="96"/>
      <c r="AH55" s="96"/>
      <c r="AI55" s="96"/>
      <c r="AJ55" s="97"/>
      <c r="AK55" s="95"/>
      <c r="AL55" s="96"/>
      <c r="AM55" s="96"/>
      <c r="AN55" s="96"/>
      <c r="AO55" s="96"/>
      <c r="AP55" s="96"/>
      <c r="AQ55" s="96"/>
      <c r="AR55" s="96"/>
      <c r="AS55" s="97"/>
      <c r="AT55" s="95"/>
      <c r="AU55" s="96"/>
      <c r="AV55" s="96"/>
      <c r="AW55" s="96"/>
      <c r="AX55" s="96"/>
      <c r="AY55" s="96"/>
      <c r="AZ55" s="96"/>
      <c r="BA55" s="96"/>
      <c r="BB55" s="96"/>
      <c r="BC55" s="97"/>
      <c r="BD55" s="95"/>
      <c r="BE55" s="96"/>
      <c r="BF55" s="96"/>
      <c r="BG55" s="96"/>
      <c r="BH55" s="96"/>
      <c r="BI55" s="96"/>
      <c r="BJ55" s="96"/>
      <c r="BK55" s="96"/>
      <c r="BL55" s="97"/>
    </row>
    <row r="56" spans="1:64" x14ac:dyDescent="0.2">
      <c r="A56" s="94" t="s">
        <v>327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5"/>
      <c r="V56" s="96"/>
      <c r="W56" s="96"/>
      <c r="X56" s="96"/>
      <c r="Y56" s="96"/>
      <c r="Z56" s="96"/>
      <c r="AA56" s="96"/>
      <c r="AB56" s="97"/>
      <c r="AC56" s="95"/>
      <c r="AD56" s="96"/>
      <c r="AE56" s="96"/>
      <c r="AF56" s="96"/>
      <c r="AG56" s="96"/>
      <c r="AH56" s="96"/>
      <c r="AI56" s="96"/>
      <c r="AJ56" s="97"/>
      <c r="AK56" s="95"/>
      <c r="AL56" s="96"/>
      <c r="AM56" s="96"/>
      <c r="AN56" s="96"/>
      <c r="AO56" s="96"/>
      <c r="AP56" s="96"/>
      <c r="AQ56" s="96"/>
      <c r="AR56" s="96"/>
      <c r="AS56" s="97"/>
      <c r="AT56" s="95"/>
      <c r="AU56" s="96"/>
      <c r="AV56" s="96"/>
      <c r="AW56" s="96"/>
      <c r="AX56" s="96"/>
      <c r="AY56" s="96"/>
      <c r="AZ56" s="96"/>
      <c r="BA56" s="96"/>
      <c r="BB56" s="96"/>
      <c r="BC56" s="97"/>
      <c r="BD56" s="95"/>
      <c r="BE56" s="96"/>
      <c r="BF56" s="96"/>
      <c r="BG56" s="96"/>
      <c r="BH56" s="96"/>
      <c r="BI56" s="96"/>
      <c r="BJ56" s="96"/>
      <c r="BK56" s="96"/>
      <c r="BL56" s="97"/>
    </row>
    <row r="57" spans="1:64" x14ac:dyDescent="0.2">
      <c r="A57" s="98" t="s">
        <v>183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9"/>
      <c r="V57" s="100"/>
      <c r="W57" s="100"/>
      <c r="X57" s="100"/>
      <c r="Y57" s="100"/>
      <c r="Z57" s="100"/>
      <c r="AA57" s="100"/>
      <c r="AB57" s="101"/>
      <c r="AC57" s="99"/>
      <c r="AD57" s="100"/>
      <c r="AE57" s="100"/>
      <c r="AF57" s="100"/>
      <c r="AG57" s="100"/>
      <c r="AH57" s="100"/>
      <c r="AI57" s="100"/>
      <c r="AJ57" s="101"/>
      <c r="AK57" s="99"/>
      <c r="AL57" s="100"/>
      <c r="AM57" s="100"/>
      <c r="AN57" s="100"/>
      <c r="AO57" s="100"/>
      <c r="AP57" s="100"/>
      <c r="AQ57" s="100"/>
      <c r="AR57" s="100"/>
      <c r="AS57" s="101"/>
      <c r="AT57" s="99"/>
      <c r="AU57" s="100"/>
      <c r="AV57" s="100"/>
      <c r="AW57" s="100"/>
      <c r="AX57" s="100"/>
      <c r="AY57" s="100"/>
      <c r="AZ57" s="100"/>
      <c r="BA57" s="100"/>
      <c r="BB57" s="100"/>
      <c r="BC57" s="101"/>
      <c r="BD57" s="99"/>
      <c r="BE57" s="100"/>
      <c r="BF57" s="100"/>
      <c r="BG57" s="100"/>
      <c r="BH57" s="100"/>
      <c r="BI57" s="100"/>
      <c r="BJ57" s="100"/>
      <c r="BK57" s="100"/>
      <c r="BL57" s="101"/>
    </row>
    <row r="58" spans="1:64" x14ac:dyDescent="0.2">
      <c r="A58" s="90" t="s">
        <v>349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1">
        <v>0</v>
      </c>
      <c r="V58" s="92"/>
      <c r="W58" s="92"/>
      <c r="X58" s="92"/>
      <c r="Y58" s="92"/>
      <c r="Z58" s="92"/>
      <c r="AA58" s="92"/>
      <c r="AB58" s="93"/>
      <c r="AC58" s="91">
        <v>0</v>
      </c>
      <c r="AD58" s="92"/>
      <c r="AE58" s="92"/>
      <c r="AF58" s="92"/>
      <c r="AG58" s="92"/>
      <c r="AH58" s="92"/>
      <c r="AI58" s="92"/>
      <c r="AJ58" s="93"/>
      <c r="AK58" s="91">
        <v>100</v>
      </c>
      <c r="AL58" s="92"/>
      <c r="AM58" s="92"/>
      <c r="AN58" s="92"/>
      <c r="AO58" s="92"/>
      <c r="AP58" s="92"/>
      <c r="AQ58" s="92"/>
      <c r="AR58" s="92"/>
      <c r="AS58" s="93"/>
      <c r="AT58" s="91" t="s">
        <v>99</v>
      </c>
      <c r="AU58" s="92"/>
      <c r="AV58" s="92"/>
      <c r="AW58" s="92"/>
      <c r="AX58" s="92"/>
      <c r="AY58" s="92"/>
      <c r="AZ58" s="92"/>
      <c r="BA58" s="92"/>
      <c r="BB58" s="92"/>
      <c r="BC58" s="93"/>
      <c r="BD58" s="91">
        <v>2</v>
      </c>
      <c r="BE58" s="92"/>
      <c r="BF58" s="92"/>
      <c r="BG58" s="92"/>
      <c r="BH58" s="92"/>
      <c r="BI58" s="92"/>
      <c r="BJ58" s="92"/>
      <c r="BK58" s="92"/>
      <c r="BL58" s="93"/>
    </row>
    <row r="59" spans="1:64" x14ac:dyDescent="0.2">
      <c r="A59" s="94" t="s">
        <v>350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5"/>
      <c r="V59" s="96"/>
      <c r="W59" s="96"/>
      <c r="X59" s="96"/>
      <c r="Y59" s="96"/>
      <c r="Z59" s="96"/>
      <c r="AA59" s="96"/>
      <c r="AB59" s="97"/>
      <c r="AC59" s="95"/>
      <c r="AD59" s="96"/>
      <c r="AE59" s="96"/>
      <c r="AF59" s="96"/>
      <c r="AG59" s="96"/>
      <c r="AH59" s="96"/>
      <c r="AI59" s="96"/>
      <c r="AJ59" s="97"/>
      <c r="AK59" s="95"/>
      <c r="AL59" s="96"/>
      <c r="AM59" s="96"/>
      <c r="AN59" s="96"/>
      <c r="AO59" s="96"/>
      <c r="AP59" s="96"/>
      <c r="AQ59" s="96"/>
      <c r="AR59" s="96"/>
      <c r="AS59" s="97"/>
      <c r="AT59" s="95"/>
      <c r="AU59" s="96"/>
      <c r="AV59" s="96"/>
      <c r="AW59" s="96"/>
      <c r="AX59" s="96"/>
      <c r="AY59" s="96"/>
      <c r="AZ59" s="96"/>
      <c r="BA59" s="96"/>
      <c r="BB59" s="96"/>
      <c r="BC59" s="97"/>
      <c r="BD59" s="95"/>
      <c r="BE59" s="96"/>
      <c r="BF59" s="96"/>
      <c r="BG59" s="96"/>
      <c r="BH59" s="96"/>
      <c r="BI59" s="96"/>
      <c r="BJ59" s="96"/>
      <c r="BK59" s="96"/>
      <c r="BL59" s="97"/>
    </row>
    <row r="60" spans="1:64" x14ac:dyDescent="0.2">
      <c r="A60" s="94" t="s">
        <v>295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5"/>
      <c r="V60" s="96"/>
      <c r="W60" s="96"/>
      <c r="X60" s="96"/>
      <c r="Y60" s="96"/>
      <c r="Z60" s="96"/>
      <c r="AA60" s="96"/>
      <c r="AB60" s="97"/>
      <c r="AC60" s="95"/>
      <c r="AD60" s="96"/>
      <c r="AE60" s="96"/>
      <c r="AF60" s="96"/>
      <c r="AG60" s="96"/>
      <c r="AH60" s="96"/>
      <c r="AI60" s="96"/>
      <c r="AJ60" s="97"/>
      <c r="AK60" s="95"/>
      <c r="AL60" s="96"/>
      <c r="AM60" s="96"/>
      <c r="AN60" s="96"/>
      <c r="AO60" s="96"/>
      <c r="AP60" s="96"/>
      <c r="AQ60" s="96"/>
      <c r="AR60" s="96"/>
      <c r="AS60" s="97"/>
      <c r="AT60" s="95"/>
      <c r="AU60" s="96"/>
      <c r="AV60" s="96"/>
      <c r="AW60" s="96"/>
      <c r="AX60" s="96"/>
      <c r="AY60" s="96"/>
      <c r="AZ60" s="96"/>
      <c r="BA60" s="96"/>
      <c r="BB60" s="96"/>
      <c r="BC60" s="97"/>
      <c r="BD60" s="95"/>
      <c r="BE60" s="96"/>
      <c r="BF60" s="96"/>
      <c r="BG60" s="96"/>
      <c r="BH60" s="96"/>
      <c r="BI60" s="96"/>
      <c r="BJ60" s="96"/>
      <c r="BK60" s="96"/>
      <c r="BL60" s="97"/>
    </row>
    <row r="61" spans="1:64" x14ac:dyDescent="0.2">
      <c r="A61" s="94" t="s">
        <v>351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5"/>
      <c r="V61" s="96"/>
      <c r="W61" s="96"/>
      <c r="X61" s="96"/>
      <c r="Y61" s="96"/>
      <c r="Z61" s="96"/>
      <c r="AA61" s="96"/>
      <c r="AB61" s="97"/>
      <c r="AC61" s="95"/>
      <c r="AD61" s="96"/>
      <c r="AE61" s="96"/>
      <c r="AF61" s="96"/>
      <c r="AG61" s="96"/>
      <c r="AH61" s="96"/>
      <c r="AI61" s="96"/>
      <c r="AJ61" s="97"/>
      <c r="AK61" s="95"/>
      <c r="AL61" s="96"/>
      <c r="AM61" s="96"/>
      <c r="AN61" s="96"/>
      <c r="AO61" s="96"/>
      <c r="AP61" s="96"/>
      <c r="AQ61" s="96"/>
      <c r="AR61" s="96"/>
      <c r="AS61" s="97"/>
      <c r="AT61" s="95"/>
      <c r="AU61" s="96"/>
      <c r="AV61" s="96"/>
      <c r="AW61" s="96"/>
      <c r="AX61" s="96"/>
      <c r="AY61" s="96"/>
      <c r="AZ61" s="96"/>
      <c r="BA61" s="96"/>
      <c r="BB61" s="96"/>
      <c r="BC61" s="97"/>
      <c r="BD61" s="95"/>
      <c r="BE61" s="96"/>
      <c r="BF61" s="96"/>
      <c r="BG61" s="96"/>
      <c r="BH61" s="96"/>
      <c r="BI61" s="96"/>
      <c r="BJ61" s="96"/>
      <c r="BK61" s="96"/>
      <c r="BL61" s="97"/>
    </row>
    <row r="62" spans="1:64" x14ac:dyDescent="0.2">
      <c r="A62" s="94" t="s">
        <v>352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5"/>
      <c r="V62" s="96"/>
      <c r="W62" s="96"/>
      <c r="X62" s="96"/>
      <c r="Y62" s="96"/>
      <c r="Z62" s="96"/>
      <c r="AA62" s="96"/>
      <c r="AB62" s="97"/>
      <c r="AC62" s="95"/>
      <c r="AD62" s="96"/>
      <c r="AE62" s="96"/>
      <c r="AF62" s="96"/>
      <c r="AG62" s="96"/>
      <c r="AH62" s="96"/>
      <c r="AI62" s="96"/>
      <c r="AJ62" s="97"/>
      <c r="AK62" s="95"/>
      <c r="AL62" s="96"/>
      <c r="AM62" s="96"/>
      <c r="AN62" s="96"/>
      <c r="AO62" s="96"/>
      <c r="AP62" s="96"/>
      <c r="AQ62" s="96"/>
      <c r="AR62" s="96"/>
      <c r="AS62" s="97"/>
      <c r="AT62" s="95"/>
      <c r="AU62" s="96"/>
      <c r="AV62" s="96"/>
      <c r="AW62" s="96"/>
      <c r="AX62" s="96"/>
      <c r="AY62" s="96"/>
      <c r="AZ62" s="96"/>
      <c r="BA62" s="96"/>
      <c r="BB62" s="96"/>
      <c r="BC62" s="97"/>
      <c r="BD62" s="95"/>
      <c r="BE62" s="96"/>
      <c r="BF62" s="96"/>
      <c r="BG62" s="96"/>
      <c r="BH62" s="96"/>
      <c r="BI62" s="96"/>
      <c r="BJ62" s="96"/>
      <c r="BK62" s="96"/>
      <c r="BL62" s="97"/>
    </row>
    <row r="63" spans="1:64" x14ac:dyDescent="0.2">
      <c r="A63" s="98" t="s">
        <v>353</v>
      </c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9"/>
      <c r="V63" s="100"/>
      <c r="W63" s="100"/>
      <c r="X63" s="100"/>
      <c r="Y63" s="100"/>
      <c r="Z63" s="100"/>
      <c r="AA63" s="100"/>
      <c r="AB63" s="101"/>
      <c r="AC63" s="99"/>
      <c r="AD63" s="100"/>
      <c r="AE63" s="100"/>
      <c r="AF63" s="100"/>
      <c r="AG63" s="100"/>
      <c r="AH63" s="100"/>
      <c r="AI63" s="100"/>
      <c r="AJ63" s="101"/>
      <c r="AK63" s="99"/>
      <c r="AL63" s="100"/>
      <c r="AM63" s="100"/>
      <c r="AN63" s="100"/>
      <c r="AO63" s="100"/>
      <c r="AP63" s="100"/>
      <c r="AQ63" s="100"/>
      <c r="AR63" s="100"/>
      <c r="AS63" s="101"/>
      <c r="AT63" s="99"/>
      <c r="AU63" s="100"/>
      <c r="AV63" s="100"/>
      <c r="AW63" s="100"/>
      <c r="AX63" s="100"/>
      <c r="AY63" s="100"/>
      <c r="AZ63" s="100"/>
      <c r="BA63" s="100"/>
      <c r="BB63" s="100"/>
      <c r="BC63" s="101"/>
      <c r="BD63" s="99"/>
      <c r="BE63" s="100"/>
      <c r="BF63" s="100"/>
      <c r="BG63" s="100"/>
      <c r="BH63" s="100"/>
      <c r="BI63" s="100"/>
      <c r="BJ63" s="100"/>
      <c r="BK63" s="100"/>
      <c r="BL63" s="101"/>
    </row>
    <row r="64" spans="1:64" x14ac:dyDescent="0.2">
      <c r="A64" s="90" t="s">
        <v>354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1">
        <v>2</v>
      </c>
      <c r="V64" s="92"/>
      <c r="W64" s="92"/>
      <c r="X64" s="92"/>
      <c r="Y64" s="92"/>
      <c r="Z64" s="92"/>
      <c r="AA64" s="92"/>
      <c r="AB64" s="93"/>
      <c r="AC64" s="91">
        <v>1</v>
      </c>
      <c r="AD64" s="92"/>
      <c r="AE64" s="92"/>
      <c r="AF64" s="92"/>
      <c r="AG64" s="92"/>
      <c r="AH64" s="92"/>
      <c r="AI64" s="92"/>
      <c r="AJ64" s="93"/>
      <c r="AK64" s="91">
        <f>U64/AC64*100</f>
        <v>200</v>
      </c>
      <c r="AL64" s="92"/>
      <c r="AM64" s="92"/>
      <c r="AN64" s="92"/>
      <c r="AO64" s="92"/>
      <c r="AP64" s="92"/>
      <c r="AQ64" s="92"/>
      <c r="AR64" s="92"/>
      <c r="AS64" s="93"/>
      <c r="AT64" s="91" t="s">
        <v>99</v>
      </c>
      <c r="AU64" s="92"/>
      <c r="AV64" s="92"/>
      <c r="AW64" s="92"/>
      <c r="AX64" s="92"/>
      <c r="AY64" s="92"/>
      <c r="AZ64" s="92"/>
      <c r="BA64" s="92"/>
      <c r="BB64" s="92"/>
      <c r="BC64" s="93"/>
      <c r="BD64" s="91">
        <v>2</v>
      </c>
      <c r="BE64" s="92"/>
      <c r="BF64" s="92"/>
      <c r="BG64" s="92"/>
      <c r="BH64" s="92"/>
      <c r="BI64" s="92"/>
      <c r="BJ64" s="92"/>
      <c r="BK64" s="92"/>
      <c r="BL64" s="93"/>
    </row>
    <row r="65" spans="1:64" x14ac:dyDescent="0.2">
      <c r="A65" s="94" t="s">
        <v>355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5"/>
      <c r="V65" s="96"/>
      <c r="W65" s="96"/>
      <c r="X65" s="96"/>
      <c r="Y65" s="96"/>
      <c r="Z65" s="96"/>
      <c r="AA65" s="96"/>
      <c r="AB65" s="97"/>
      <c r="AC65" s="95"/>
      <c r="AD65" s="96"/>
      <c r="AE65" s="96"/>
      <c r="AF65" s="96"/>
      <c r="AG65" s="96"/>
      <c r="AH65" s="96"/>
      <c r="AI65" s="96"/>
      <c r="AJ65" s="97"/>
      <c r="AK65" s="95"/>
      <c r="AL65" s="96"/>
      <c r="AM65" s="96"/>
      <c r="AN65" s="96"/>
      <c r="AO65" s="96"/>
      <c r="AP65" s="96"/>
      <c r="AQ65" s="96"/>
      <c r="AR65" s="96"/>
      <c r="AS65" s="97"/>
      <c r="AT65" s="95"/>
      <c r="AU65" s="96"/>
      <c r="AV65" s="96"/>
      <c r="AW65" s="96"/>
      <c r="AX65" s="96"/>
      <c r="AY65" s="96"/>
      <c r="AZ65" s="96"/>
      <c r="BA65" s="96"/>
      <c r="BB65" s="96"/>
      <c r="BC65" s="97"/>
      <c r="BD65" s="95"/>
      <c r="BE65" s="96"/>
      <c r="BF65" s="96"/>
      <c r="BG65" s="96"/>
      <c r="BH65" s="96"/>
      <c r="BI65" s="96"/>
      <c r="BJ65" s="96"/>
      <c r="BK65" s="96"/>
      <c r="BL65" s="97"/>
    </row>
    <row r="66" spans="1:64" x14ac:dyDescent="0.2">
      <c r="A66" s="94" t="s">
        <v>356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5"/>
      <c r="V66" s="96"/>
      <c r="W66" s="96"/>
      <c r="X66" s="96"/>
      <c r="Y66" s="96"/>
      <c r="Z66" s="96"/>
      <c r="AA66" s="96"/>
      <c r="AB66" s="97"/>
      <c r="AC66" s="95"/>
      <c r="AD66" s="96"/>
      <c r="AE66" s="96"/>
      <c r="AF66" s="96"/>
      <c r="AG66" s="96"/>
      <c r="AH66" s="96"/>
      <c r="AI66" s="96"/>
      <c r="AJ66" s="97"/>
      <c r="AK66" s="95"/>
      <c r="AL66" s="96"/>
      <c r="AM66" s="96"/>
      <c r="AN66" s="96"/>
      <c r="AO66" s="96"/>
      <c r="AP66" s="96"/>
      <c r="AQ66" s="96"/>
      <c r="AR66" s="96"/>
      <c r="AS66" s="97"/>
      <c r="AT66" s="95"/>
      <c r="AU66" s="96"/>
      <c r="AV66" s="96"/>
      <c r="AW66" s="96"/>
      <c r="AX66" s="96"/>
      <c r="AY66" s="96"/>
      <c r="AZ66" s="96"/>
      <c r="BA66" s="96"/>
      <c r="BB66" s="96"/>
      <c r="BC66" s="97"/>
      <c r="BD66" s="95"/>
      <c r="BE66" s="96"/>
      <c r="BF66" s="96"/>
      <c r="BG66" s="96"/>
      <c r="BH66" s="96"/>
      <c r="BI66" s="96"/>
      <c r="BJ66" s="96"/>
      <c r="BK66" s="96"/>
      <c r="BL66" s="97"/>
    </row>
    <row r="67" spans="1:64" x14ac:dyDescent="0.2">
      <c r="A67" s="94" t="s">
        <v>357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5"/>
      <c r="V67" s="96"/>
      <c r="W67" s="96"/>
      <c r="X67" s="96"/>
      <c r="Y67" s="96"/>
      <c r="Z67" s="96"/>
      <c r="AA67" s="96"/>
      <c r="AB67" s="97"/>
      <c r="AC67" s="95"/>
      <c r="AD67" s="96"/>
      <c r="AE67" s="96"/>
      <c r="AF67" s="96"/>
      <c r="AG67" s="96"/>
      <c r="AH67" s="96"/>
      <c r="AI67" s="96"/>
      <c r="AJ67" s="97"/>
      <c r="AK67" s="95"/>
      <c r="AL67" s="96"/>
      <c r="AM67" s="96"/>
      <c r="AN67" s="96"/>
      <c r="AO67" s="96"/>
      <c r="AP67" s="96"/>
      <c r="AQ67" s="96"/>
      <c r="AR67" s="96"/>
      <c r="AS67" s="97"/>
      <c r="AT67" s="95"/>
      <c r="AU67" s="96"/>
      <c r="AV67" s="96"/>
      <c r="AW67" s="96"/>
      <c r="AX67" s="96"/>
      <c r="AY67" s="96"/>
      <c r="AZ67" s="96"/>
      <c r="BA67" s="96"/>
      <c r="BB67" s="96"/>
      <c r="BC67" s="97"/>
      <c r="BD67" s="95"/>
      <c r="BE67" s="96"/>
      <c r="BF67" s="96"/>
      <c r="BG67" s="96"/>
      <c r="BH67" s="96"/>
      <c r="BI67" s="96"/>
      <c r="BJ67" s="96"/>
      <c r="BK67" s="96"/>
      <c r="BL67" s="97"/>
    </row>
    <row r="68" spans="1:64" x14ac:dyDescent="0.2">
      <c r="A68" s="98" t="s">
        <v>358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9"/>
      <c r="V68" s="100"/>
      <c r="W68" s="100"/>
      <c r="X68" s="100"/>
      <c r="Y68" s="100"/>
      <c r="Z68" s="100"/>
      <c r="AA68" s="100"/>
      <c r="AB68" s="101"/>
      <c r="AC68" s="99"/>
      <c r="AD68" s="100"/>
      <c r="AE68" s="100"/>
      <c r="AF68" s="100"/>
      <c r="AG68" s="100"/>
      <c r="AH68" s="100"/>
      <c r="AI68" s="100"/>
      <c r="AJ68" s="101"/>
      <c r="AK68" s="99"/>
      <c r="AL68" s="100"/>
      <c r="AM68" s="100"/>
      <c r="AN68" s="100"/>
      <c r="AO68" s="100"/>
      <c r="AP68" s="100"/>
      <c r="AQ68" s="100"/>
      <c r="AR68" s="100"/>
      <c r="AS68" s="101"/>
      <c r="AT68" s="99"/>
      <c r="AU68" s="100"/>
      <c r="AV68" s="100"/>
      <c r="AW68" s="100"/>
      <c r="AX68" s="100"/>
      <c r="AY68" s="100"/>
      <c r="AZ68" s="100"/>
      <c r="BA68" s="100"/>
      <c r="BB68" s="100"/>
      <c r="BC68" s="101"/>
      <c r="BD68" s="99"/>
      <c r="BE68" s="100"/>
      <c r="BF68" s="100"/>
      <c r="BG68" s="100"/>
      <c r="BH68" s="100"/>
      <c r="BI68" s="100"/>
      <c r="BJ68" s="100"/>
      <c r="BK68" s="100"/>
      <c r="BL68" s="101"/>
    </row>
    <row r="69" spans="1:64" x14ac:dyDescent="0.2">
      <c r="A69" s="114" t="s">
        <v>359</v>
      </c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1" t="s">
        <v>92</v>
      </c>
      <c r="V69" s="92"/>
      <c r="W69" s="92"/>
      <c r="X69" s="92"/>
      <c r="Y69" s="92"/>
      <c r="Z69" s="92"/>
      <c r="AA69" s="92"/>
      <c r="AB69" s="93"/>
      <c r="AC69" s="91" t="s">
        <v>92</v>
      </c>
      <c r="AD69" s="92"/>
      <c r="AE69" s="92"/>
      <c r="AF69" s="92"/>
      <c r="AG69" s="92"/>
      <c r="AH69" s="92"/>
      <c r="AI69" s="92"/>
      <c r="AJ69" s="93"/>
      <c r="AK69" s="91" t="s">
        <v>92</v>
      </c>
      <c r="AL69" s="92"/>
      <c r="AM69" s="92"/>
      <c r="AN69" s="92"/>
      <c r="AO69" s="92"/>
      <c r="AP69" s="92"/>
      <c r="AQ69" s="92"/>
      <c r="AR69" s="92"/>
      <c r="AS69" s="93"/>
      <c r="AT69" s="91" t="s">
        <v>92</v>
      </c>
      <c r="AU69" s="92"/>
      <c r="AV69" s="92"/>
      <c r="AW69" s="92"/>
      <c r="AX69" s="92"/>
      <c r="AY69" s="92"/>
      <c r="AZ69" s="92"/>
      <c r="BA69" s="92"/>
      <c r="BB69" s="92"/>
      <c r="BC69" s="93"/>
      <c r="BD69" s="91">
        <v>2</v>
      </c>
      <c r="BE69" s="92"/>
      <c r="BF69" s="92"/>
      <c r="BG69" s="92"/>
      <c r="BH69" s="92"/>
      <c r="BI69" s="92"/>
      <c r="BJ69" s="92"/>
      <c r="BK69" s="92"/>
      <c r="BL69" s="93"/>
    </row>
    <row r="70" spans="1:64" x14ac:dyDescent="0.2">
      <c r="A70" s="113" t="s">
        <v>360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5"/>
      <c r="V70" s="96"/>
      <c r="W70" s="96"/>
      <c r="X70" s="96"/>
      <c r="Y70" s="96"/>
      <c r="Z70" s="96"/>
      <c r="AA70" s="96"/>
      <c r="AB70" s="97"/>
      <c r="AC70" s="95"/>
      <c r="AD70" s="96"/>
      <c r="AE70" s="96"/>
      <c r="AF70" s="96"/>
      <c r="AG70" s="96"/>
      <c r="AH70" s="96"/>
      <c r="AI70" s="96"/>
      <c r="AJ70" s="97"/>
      <c r="AK70" s="95"/>
      <c r="AL70" s="96"/>
      <c r="AM70" s="96"/>
      <c r="AN70" s="96"/>
      <c r="AO70" s="96"/>
      <c r="AP70" s="96"/>
      <c r="AQ70" s="96"/>
      <c r="AR70" s="96"/>
      <c r="AS70" s="97"/>
      <c r="AT70" s="95"/>
      <c r="AU70" s="96"/>
      <c r="AV70" s="96"/>
      <c r="AW70" s="96"/>
      <c r="AX70" s="96"/>
      <c r="AY70" s="96"/>
      <c r="AZ70" s="96"/>
      <c r="BA70" s="96"/>
      <c r="BB70" s="96"/>
      <c r="BC70" s="97"/>
      <c r="BD70" s="95"/>
      <c r="BE70" s="96"/>
      <c r="BF70" s="96"/>
      <c r="BG70" s="96"/>
      <c r="BH70" s="96"/>
      <c r="BI70" s="96"/>
      <c r="BJ70" s="96"/>
      <c r="BK70" s="96"/>
      <c r="BL70" s="97"/>
    </row>
    <row r="71" spans="1:64" x14ac:dyDescent="0.2">
      <c r="A71" s="98" t="s">
        <v>361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9"/>
      <c r="V71" s="100"/>
      <c r="W71" s="100"/>
      <c r="X71" s="100"/>
      <c r="Y71" s="100"/>
      <c r="Z71" s="100"/>
      <c r="AA71" s="100"/>
      <c r="AB71" s="101"/>
      <c r="AC71" s="99"/>
      <c r="AD71" s="100"/>
      <c r="AE71" s="100"/>
      <c r="AF71" s="100"/>
      <c r="AG71" s="100"/>
      <c r="AH71" s="100"/>
      <c r="AI71" s="100"/>
      <c r="AJ71" s="101"/>
      <c r="AK71" s="99"/>
      <c r="AL71" s="100"/>
      <c r="AM71" s="100"/>
      <c r="AN71" s="100"/>
      <c r="AO71" s="100"/>
      <c r="AP71" s="100"/>
      <c r="AQ71" s="100"/>
      <c r="AR71" s="100"/>
      <c r="AS71" s="101"/>
      <c r="AT71" s="99"/>
      <c r="AU71" s="100"/>
      <c r="AV71" s="100"/>
      <c r="AW71" s="100"/>
      <c r="AX71" s="100"/>
      <c r="AY71" s="100"/>
      <c r="AZ71" s="100"/>
      <c r="BA71" s="100"/>
      <c r="BB71" s="100"/>
      <c r="BC71" s="101"/>
      <c r="BD71" s="99"/>
      <c r="BE71" s="100"/>
      <c r="BF71" s="100"/>
      <c r="BG71" s="100"/>
      <c r="BH71" s="100"/>
      <c r="BI71" s="100"/>
      <c r="BJ71" s="100"/>
      <c r="BK71" s="100"/>
      <c r="BL71" s="101"/>
    </row>
    <row r="72" spans="1:64" x14ac:dyDescent="0.2">
      <c r="A72" s="102" t="s">
        <v>97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  <c r="AH72" s="188"/>
      <c r="AI72" s="188"/>
      <c r="AJ72" s="188"/>
      <c r="AK72" s="188"/>
      <c r="AL72" s="188"/>
      <c r="AM72" s="188"/>
      <c r="AN72" s="188"/>
      <c r="AO72" s="188"/>
      <c r="AP72" s="188"/>
      <c r="AQ72" s="188"/>
      <c r="AR72" s="188"/>
      <c r="AS72" s="188"/>
      <c r="AT72" s="188"/>
      <c r="AU72" s="188"/>
      <c r="AV72" s="188"/>
      <c r="AW72" s="188"/>
      <c r="AX72" s="188"/>
      <c r="AY72" s="188"/>
      <c r="AZ72" s="188"/>
      <c r="BA72" s="188"/>
      <c r="BB72" s="188"/>
      <c r="BC72" s="188"/>
      <c r="BD72" s="188"/>
      <c r="BE72" s="188"/>
      <c r="BF72" s="188"/>
      <c r="BG72" s="188"/>
      <c r="BH72" s="188"/>
      <c r="BI72" s="188"/>
      <c r="BJ72" s="188"/>
      <c r="BK72" s="188"/>
      <c r="BL72" s="188"/>
    </row>
    <row r="73" spans="1:64" x14ac:dyDescent="0.2">
      <c r="A73" s="90" t="s">
        <v>362</v>
      </c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1">
        <v>25</v>
      </c>
      <c r="V73" s="92"/>
      <c r="W73" s="92"/>
      <c r="X73" s="92"/>
      <c r="Y73" s="92"/>
      <c r="Z73" s="92"/>
      <c r="AA73" s="92"/>
      <c r="AB73" s="93"/>
      <c r="AC73" s="91">
        <v>25</v>
      </c>
      <c r="AD73" s="92"/>
      <c r="AE73" s="92"/>
      <c r="AF73" s="92"/>
      <c r="AG73" s="92"/>
      <c r="AH73" s="92"/>
      <c r="AI73" s="92"/>
      <c r="AJ73" s="93"/>
      <c r="AK73" s="91">
        <v>100</v>
      </c>
      <c r="AL73" s="92"/>
      <c r="AM73" s="92"/>
      <c r="AN73" s="92"/>
      <c r="AO73" s="92"/>
      <c r="AP73" s="92"/>
      <c r="AQ73" s="92"/>
      <c r="AR73" s="92"/>
      <c r="AS73" s="93"/>
      <c r="AT73" s="91" t="s">
        <v>160</v>
      </c>
      <c r="AU73" s="92"/>
      <c r="AV73" s="92"/>
      <c r="AW73" s="92"/>
      <c r="AX73" s="92"/>
      <c r="AY73" s="92"/>
      <c r="AZ73" s="92"/>
      <c r="BA73" s="92"/>
      <c r="BB73" s="92"/>
      <c r="BC73" s="93"/>
      <c r="BD73" s="91">
        <v>2</v>
      </c>
      <c r="BE73" s="92"/>
      <c r="BF73" s="92"/>
      <c r="BG73" s="92"/>
      <c r="BH73" s="92"/>
      <c r="BI73" s="92"/>
      <c r="BJ73" s="92"/>
      <c r="BK73" s="92"/>
      <c r="BL73" s="93"/>
    </row>
    <row r="74" spans="1:64" x14ac:dyDescent="0.2">
      <c r="A74" s="94" t="s">
        <v>363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5"/>
      <c r="V74" s="96"/>
      <c r="W74" s="96"/>
      <c r="X74" s="96"/>
      <c r="Y74" s="96"/>
      <c r="Z74" s="96"/>
      <c r="AA74" s="96"/>
      <c r="AB74" s="97"/>
      <c r="AC74" s="95"/>
      <c r="AD74" s="96"/>
      <c r="AE74" s="96"/>
      <c r="AF74" s="96"/>
      <c r="AG74" s="96"/>
      <c r="AH74" s="96"/>
      <c r="AI74" s="96"/>
      <c r="AJ74" s="97"/>
      <c r="AK74" s="95"/>
      <c r="AL74" s="96"/>
      <c r="AM74" s="96"/>
      <c r="AN74" s="96"/>
      <c r="AO74" s="96"/>
      <c r="AP74" s="96"/>
      <c r="AQ74" s="96"/>
      <c r="AR74" s="96"/>
      <c r="AS74" s="97"/>
      <c r="AT74" s="95"/>
      <c r="AU74" s="96"/>
      <c r="AV74" s="96"/>
      <c r="AW74" s="96"/>
      <c r="AX74" s="96"/>
      <c r="AY74" s="96"/>
      <c r="AZ74" s="96"/>
      <c r="BA74" s="96"/>
      <c r="BB74" s="96"/>
      <c r="BC74" s="97"/>
      <c r="BD74" s="95"/>
      <c r="BE74" s="96"/>
      <c r="BF74" s="96"/>
      <c r="BG74" s="96"/>
      <c r="BH74" s="96"/>
      <c r="BI74" s="96"/>
      <c r="BJ74" s="96"/>
      <c r="BK74" s="96"/>
      <c r="BL74" s="97"/>
    </row>
    <row r="75" spans="1:64" x14ac:dyDescent="0.2">
      <c r="A75" s="94" t="s">
        <v>364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5"/>
      <c r="V75" s="96"/>
      <c r="W75" s="96"/>
      <c r="X75" s="96"/>
      <c r="Y75" s="96"/>
      <c r="Z75" s="96"/>
      <c r="AA75" s="96"/>
      <c r="AB75" s="97"/>
      <c r="AC75" s="95"/>
      <c r="AD75" s="96"/>
      <c r="AE75" s="96"/>
      <c r="AF75" s="96"/>
      <c r="AG75" s="96"/>
      <c r="AH75" s="96"/>
      <c r="AI75" s="96"/>
      <c r="AJ75" s="97"/>
      <c r="AK75" s="95"/>
      <c r="AL75" s="96"/>
      <c r="AM75" s="96"/>
      <c r="AN75" s="96"/>
      <c r="AO75" s="96"/>
      <c r="AP75" s="96"/>
      <c r="AQ75" s="96"/>
      <c r="AR75" s="96"/>
      <c r="AS75" s="97"/>
      <c r="AT75" s="95"/>
      <c r="AU75" s="96"/>
      <c r="AV75" s="96"/>
      <c r="AW75" s="96"/>
      <c r="AX75" s="96"/>
      <c r="AY75" s="96"/>
      <c r="AZ75" s="96"/>
      <c r="BA75" s="96"/>
      <c r="BB75" s="96"/>
      <c r="BC75" s="97"/>
      <c r="BD75" s="95"/>
      <c r="BE75" s="96"/>
      <c r="BF75" s="96"/>
      <c r="BG75" s="96"/>
      <c r="BH75" s="96"/>
      <c r="BI75" s="96"/>
      <c r="BJ75" s="96"/>
      <c r="BK75" s="96"/>
      <c r="BL75" s="97"/>
    </row>
    <row r="76" spans="1:64" x14ac:dyDescent="0.2">
      <c r="A76" s="98" t="s">
        <v>365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9"/>
      <c r="V76" s="100"/>
      <c r="W76" s="100"/>
      <c r="X76" s="100"/>
      <c r="Y76" s="100"/>
      <c r="Z76" s="100"/>
      <c r="AA76" s="100"/>
      <c r="AB76" s="101"/>
      <c r="AC76" s="99"/>
      <c r="AD76" s="100"/>
      <c r="AE76" s="100"/>
      <c r="AF76" s="100"/>
      <c r="AG76" s="100"/>
      <c r="AH76" s="100"/>
      <c r="AI76" s="100"/>
      <c r="AJ76" s="101"/>
      <c r="AK76" s="99"/>
      <c r="AL76" s="100"/>
      <c r="AM76" s="100"/>
      <c r="AN76" s="100"/>
      <c r="AO76" s="100"/>
      <c r="AP76" s="100"/>
      <c r="AQ76" s="100"/>
      <c r="AR76" s="100"/>
      <c r="AS76" s="101"/>
      <c r="AT76" s="99"/>
      <c r="AU76" s="100"/>
      <c r="AV76" s="100"/>
      <c r="AW76" s="100"/>
      <c r="AX76" s="100"/>
      <c r="AY76" s="100"/>
      <c r="AZ76" s="100"/>
      <c r="BA76" s="100"/>
      <c r="BB76" s="100"/>
      <c r="BC76" s="101"/>
      <c r="BD76" s="99"/>
      <c r="BE76" s="100"/>
      <c r="BF76" s="100"/>
      <c r="BG76" s="100"/>
      <c r="BH76" s="100"/>
      <c r="BI76" s="100"/>
      <c r="BJ76" s="100"/>
      <c r="BK76" s="100"/>
      <c r="BL76" s="101"/>
    </row>
    <row r="77" spans="1:64" x14ac:dyDescent="0.2">
      <c r="A77" s="90" t="s">
        <v>366</v>
      </c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1" t="s">
        <v>92</v>
      </c>
      <c r="V77" s="92"/>
      <c r="W77" s="92"/>
      <c r="X77" s="92"/>
      <c r="Y77" s="92"/>
      <c r="Z77" s="92"/>
      <c r="AA77" s="92"/>
      <c r="AB77" s="93"/>
      <c r="AC77" s="91" t="s">
        <v>92</v>
      </c>
      <c r="AD77" s="92"/>
      <c r="AE77" s="92"/>
      <c r="AF77" s="92"/>
      <c r="AG77" s="92"/>
      <c r="AH77" s="92"/>
      <c r="AI77" s="92"/>
      <c r="AJ77" s="93"/>
      <c r="AK77" s="91"/>
      <c r="AL77" s="92"/>
      <c r="AM77" s="92"/>
      <c r="AN77" s="92"/>
      <c r="AO77" s="92"/>
      <c r="AP77" s="92"/>
      <c r="AQ77" s="92"/>
      <c r="AR77" s="92"/>
      <c r="AS77" s="93"/>
      <c r="AT77" s="91" t="s">
        <v>99</v>
      </c>
      <c r="AU77" s="92"/>
      <c r="AV77" s="92"/>
      <c r="AW77" s="92"/>
      <c r="AX77" s="92"/>
      <c r="AY77" s="92"/>
      <c r="AZ77" s="92"/>
      <c r="BA77" s="92"/>
      <c r="BB77" s="92"/>
      <c r="BC77" s="93"/>
      <c r="BD77" s="91"/>
      <c r="BE77" s="92"/>
      <c r="BF77" s="92"/>
      <c r="BG77" s="92"/>
      <c r="BH77" s="92"/>
      <c r="BI77" s="92"/>
      <c r="BJ77" s="92"/>
      <c r="BK77" s="92"/>
      <c r="BL77" s="93"/>
    </row>
    <row r="78" spans="1:64" x14ac:dyDescent="0.2">
      <c r="A78" s="94" t="s">
        <v>367</v>
      </c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5"/>
      <c r="V78" s="96"/>
      <c r="W78" s="96"/>
      <c r="X78" s="96"/>
      <c r="Y78" s="96"/>
      <c r="Z78" s="96"/>
      <c r="AA78" s="96"/>
      <c r="AB78" s="97"/>
      <c r="AC78" s="95"/>
      <c r="AD78" s="96"/>
      <c r="AE78" s="96"/>
      <c r="AF78" s="96"/>
      <c r="AG78" s="96"/>
      <c r="AH78" s="96"/>
      <c r="AI78" s="96"/>
      <c r="AJ78" s="97"/>
      <c r="AK78" s="95"/>
      <c r="AL78" s="96"/>
      <c r="AM78" s="96"/>
      <c r="AN78" s="96"/>
      <c r="AO78" s="96"/>
      <c r="AP78" s="96"/>
      <c r="AQ78" s="96"/>
      <c r="AR78" s="96"/>
      <c r="AS78" s="97"/>
      <c r="AT78" s="95"/>
      <c r="AU78" s="96"/>
      <c r="AV78" s="96"/>
      <c r="AW78" s="96"/>
      <c r="AX78" s="96"/>
      <c r="AY78" s="96"/>
      <c r="AZ78" s="96"/>
      <c r="BA78" s="96"/>
      <c r="BB78" s="96"/>
      <c r="BC78" s="97"/>
      <c r="BD78" s="95"/>
      <c r="BE78" s="96"/>
      <c r="BF78" s="96"/>
      <c r="BG78" s="96"/>
      <c r="BH78" s="96"/>
      <c r="BI78" s="96"/>
      <c r="BJ78" s="96"/>
      <c r="BK78" s="96"/>
      <c r="BL78" s="97"/>
    </row>
    <row r="79" spans="1:64" x14ac:dyDescent="0.2">
      <c r="A79" s="94" t="s">
        <v>368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5"/>
      <c r="V79" s="96"/>
      <c r="W79" s="96"/>
      <c r="X79" s="96"/>
      <c r="Y79" s="96"/>
      <c r="Z79" s="96"/>
      <c r="AA79" s="96"/>
      <c r="AB79" s="97"/>
      <c r="AC79" s="95"/>
      <c r="AD79" s="96"/>
      <c r="AE79" s="96"/>
      <c r="AF79" s="96"/>
      <c r="AG79" s="96"/>
      <c r="AH79" s="96"/>
      <c r="AI79" s="96"/>
      <c r="AJ79" s="97"/>
      <c r="AK79" s="95"/>
      <c r="AL79" s="96"/>
      <c r="AM79" s="96"/>
      <c r="AN79" s="96"/>
      <c r="AO79" s="96"/>
      <c r="AP79" s="96"/>
      <c r="AQ79" s="96"/>
      <c r="AR79" s="96"/>
      <c r="AS79" s="97"/>
      <c r="AT79" s="95"/>
      <c r="AU79" s="96"/>
      <c r="AV79" s="96"/>
      <c r="AW79" s="96"/>
      <c r="AX79" s="96"/>
      <c r="AY79" s="96"/>
      <c r="AZ79" s="96"/>
      <c r="BA79" s="96"/>
      <c r="BB79" s="96"/>
      <c r="BC79" s="97"/>
      <c r="BD79" s="95"/>
      <c r="BE79" s="96"/>
      <c r="BF79" s="96"/>
      <c r="BG79" s="96"/>
      <c r="BH79" s="96"/>
      <c r="BI79" s="96"/>
      <c r="BJ79" s="96"/>
      <c r="BK79" s="96"/>
      <c r="BL79" s="97"/>
    </row>
    <row r="80" spans="1:64" x14ac:dyDescent="0.2">
      <c r="A80" s="94" t="s">
        <v>369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5"/>
      <c r="V80" s="96"/>
      <c r="W80" s="96"/>
      <c r="X80" s="96"/>
      <c r="Y80" s="96"/>
      <c r="Z80" s="96"/>
      <c r="AA80" s="96"/>
      <c r="AB80" s="97"/>
      <c r="AC80" s="95"/>
      <c r="AD80" s="96"/>
      <c r="AE80" s="96"/>
      <c r="AF80" s="96"/>
      <c r="AG80" s="96"/>
      <c r="AH80" s="96"/>
      <c r="AI80" s="96"/>
      <c r="AJ80" s="97"/>
      <c r="AK80" s="95"/>
      <c r="AL80" s="96"/>
      <c r="AM80" s="96"/>
      <c r="AN80" s="96"/>
      <c r="AO80" s="96"/>
      <c r="AP80" s="96"/>
      <c r="AQ80" s="96"/>
      <c r="AR80" s="96"/>
      <c r="AS80" s="97"/>
      <c r="AT80" s="95"/>
      <c r="AU80" s="96"/>
      <c r="AV80" s="96"/>
      <c r="AW80" s="96"/>
      <c r="AX80" s="96"/>
      <c r="AY80" s="96"/>
      <c r="AZ80" s="96"/>
      <c r="BA80" s="96"/>
      <c r="BB80" s="96"/>
      <c r="BC80" s="97"/>
      <c r="BD80" s="95"/>
      <c r="BE80" s="96"/>
      <c r="BF80" s="96"/>
      <c r="BG80" s="96"/>
      <c r="BH80" s="96"/>
      <c r="BI80" s="96"/>
      <c r="BJ80" s="96"/>
      <c r="BK80" s="96"/>
      <c r="BL80" s="97"/>
    </row>
    <row r="81" spans="1:64" x14ac:dyDescent="0.2">
      <c r="A81" s="98" t="s">
        <v>370</v>
      </c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9"/>
      <c r="V81" s="100"/>
      <c r="W81" s="100"/>
      <c r="X81" s="100"/>
      <c r="Y81" s="100"/>
      <c r="Z81" s="100"/>
      <c r="AA81" s="100"/>
      <c r="AB81" s="101"/>
      <c r="AC81" s="99"/>
      <c r="AD81" s="100"/>
      <c r="AE81" s="100"/>
      <c r="AF81" s="100"/>
      <c r="AG81" s="100"/>
      <c r="AH81" s="100"/>
      <c r="AI81" s="100"/>
      <c r="AJ81" s="101"/>
      <c r="AK81" s="99"/>
      <c r="AL81" s="100"/>
      <c r="AM81" s="100"/>
      <c r="AN81" s="100"/>
      <c r="AO81" s="100"/>
      <c r="AP81" s="100"/>
      <c r="AQ81" s="100"/>
      <c r="AR81" s="100"/>
      <c r="AS81" s="101"/>
      <c r="AT81" s="99"/>
      <c r="AU81" s="100"/>
      <c r="AV81" s="100"/>
      <c r="AW81" s="100"/>
      <c r="AX81" s="100"/>
      <c r="AY81" s="100"/>
      <c r="AZ81" s="100"/>
      <c r="BA81" s="100"/>
      <c r="BB81" s="100"/>
      <c r="BC81" s="101"/>
      <c r="BD81" s="99"/>
      <c r="BE81" s="100"/>
      <c r="BF81" s="100"/>
      <c r="BG81" s="100"/>
      <c r="BH81" s="100"/>
      <c r="BI81" s="100"/>
      <c r="BJ81" s="100"/>
      <c r="BK81" s="100"/>
      <c r="BL81" s="101"/>
    </row>
    <row r="82" spans="1:64" x14ac:dyDescent="0.2">
      <c r="A82" s="114" t="s">
        <v>371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1">
        <v>0</v>
      </c>
      <c r="V82" s="92"/>
      <c r="W82" s="92"/>
      <c r="X82" s="92"/>
      <c r="Y82" s="92"/>
      <c r="Z82" s="92"/>
      <c r="AA82" s="92"/>
      <c r="AB82" s="93"/>
      <c r="AC82" s="91">
        <v>0</v>
      </c>
      <c r="AD82" s="92"/>
      <c r="AE82" s="92"/>
      <c r="AF82" s="92"/>
      <c r="AG82" s="92"/>
      <c r="AH82" s="92"/>
      <c r="AI82" s="92"/>
      <c r="AJ82" s="93"/>
      <c r="AK82" s="91">
        <v>100</v>
      </c>
      <c r="AL82" s="92"/>
      <c r="AM82" s="92"/>
      <c r="AN82" s="92"/>
      <c r="AO82" s="92"/>
      <c r="AP82" s="92"/>
      <c r="AQ82" s="92"/>
      <c r="AR82" s="92"/>
      <c r="AS82" s="93"/>
      <c r="AT82" s="91" t="s">
        <v>92</v>
      </c>
      <c r="AU82" s="92"/>
      <c r="AV82" s="92"/>
      <c r="AW82" s="92"/>
      <c r="AX82" s="92"/>
      <c r="AY82" s="92"/>
      <c r="AZ82" s="92"/>
      <c r="BA82" s="92"/>
      <c r="BB82" s="92"/>
      <c r="BC82" s="93"/>
      <c r="BD82" s="91" t="s">
        <v>92</v>
      </c>
      <c r="BE82" s="92"/>
      <c r="BF82" s="92"/>
      <c r="BG82" s="92"/>
      <c r="BH82" s="92"/>
      <c r="BI82" s="92"/>
      <c r="BJ82" s="92"/>
      <c r="BK82" s="92"/>
      <c r="BL82" s="93"/>
    </row>
    <row r="83" spans="1:64" x14ac:dyDescent="0.2">
      <c r="A83" s="98" t="s">
        <v>372</v>
      </c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9"/>
      <c r="V83" s="100"/>
      <c r="W83" s="100"/>
      <c r="X83" s="100"/>
      <c r="Y83" s="100"/>
      <c r="Z83" s="100"/>
      <c r="AA83" s="100"/>
      <c r="AB83" s="101"/>
      <c r="AC83" s="99"/>
      <c r="AD83" s="100"/>
      <c r="AE83" s="100"/>
      <c r="AF83" s="100"/>
      <c r="AG83" s="100"/>
      <c r="AH83" s="100"/>
      <c r="AI83" s="100"/>
      <c r="AJ83" s="101"/>
      <c r="AK83" s="99"/>
      <c r="AL83" s="100"/>
      <c r="AM83" s="100"/>
      <c r="AN83" s="100"/>
      <c r="AO83" s="100"/>
      <c r="AP83" s="100"/>
      <c r="AQ83" s="100"/>
      <c r="AR83" s="100"/>
      <c r="AS83" s="101"/>
      <c r="AT83" s="99"/>
      <c r="AU83" s="100"/>
      <c r="AV83" s="100"/>
      <c r="AW83" s="100"/>
      <c r="AX83" s="100"/>
      <c r="AY83" s="100"/>
      <c r="AZ83" s="100"/>
      <c r="BA83" s="100"/>
      <c r="BB83" s="100"/>
      <c r="BC83" s="101"/>
      <c r="BD83" s="99"/>
      <c r="BE83" s="100"/>
      <c r="BF83" s="100"/>
      <c r="BG83" s="100"/>
      <c r="BH83" s="100"/>
      <c r="BI83" s="100"/>
      <c r="BJ83" s="100"/>
      <c r="BK83" s="100"/>
      <c r="BL83" s="101"/>
    </row>
    <row r="84" spans="1:64" x14ac:dyDescent="0.2">
      <c r="A84" s="90" t="s">
        <v>373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1">
        <v>0</v>
      </c>
      <c r="V84" s="92"/>
      <c r="W84" s="92"/>
      <c r="X84" s="92"/>
      <c r="Y84" s="92"/>
      <c r="Z84" s="92"/>
      <c r="AA84" s="92"/>
      <c r="AB84" s="93"/>
      <c r="AC84" s="91">
        <v>0</v>
      </c>
      <c r="AD84" s="92"/>
      <c r="AE84" s="92"/>
      <c r="AF84" s="92"/>
      <c r="AG84" s="92"/>
      <c r="AH84" s="92"/>
      <c r="AI84" s="92"/>
      <c r="AJ84" s="93"/>
      <c r="AK84" s="91">
        <v>100</v>
      </c>
      <c r="AL84" s="92"/>
      <c r="AM84" s="92"/>
      <c r="AN84" s="92"/>
      <c r="AO84" s="92"/>
      <c r="AP84" s="92"/>
      <c r="AQ84" s="92"/>
      <c r="AR84" s="92"/>
      <c r="AS84" s="93"/>
      <c r="AT84" s="91" t="s">
        <v>92</v>
      </c>
      <c r="AU84" s="92"/>
      <c r="AV84" s="92"/>
      <c r="AW84" s="92"/>
      <c r="AX84" s="92"/>
      <c r="AY84" s="92"/>
      <c r="AZ84" s="92"/>
      <c r="BA84" s="92"/>
      <c r="BB84" s="92"/>
      <c r="BC84" s="93"/>
      <c r="BD84" s="91" t="s">
        <v>92</v>
      </c>
      <c r="BE84" s="92"/>
      <c r="BF84" s="92"/>
      <c r="BG84" s="92"/>
      <c r="BH84" s="92"/>
      <c r="BI84" s="92"/>
      <c r="BJ84" s="92"/>
      <c r="BK84" s="92"/>
      <c r="BL84" s="93"/>
    </row>
    <row r="85" spans="1:64" x14ac:dyDescent="0.2">
      <c r="A85" s="94" t="s">
        <v>374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5"/>
      <c r="V85" s="96"/>
      <c r="W85" s="96"/>
      <c r="X85" s="96"/>
      <c r="Y85" s="96"/>
      <c r="Z85" s="96"/>
      <c r="AA85" s="96"/>
      <c r="AB85" s="97"/>
      <c r="AC85" s="95"/>
      <c r="AD85" s="96"/>
      <c r="AE85" s="96"/>
      <c r="AF85" s="96"/>
      <c r="AG85" s="96"/>
      <c r="AH85" s="96"/>
      <c r="AI85" s="96"/>
      <c r="AJ85" s="97"/>
      <c r="AK85" s="95"/>
      <c r="AL85" s="96"/>
      <c r="AM85" s="96"/>
      <c r="AN85" s="96"/>
      <c r="AO85" s="96"/>
      <c r="AP85" s="96"/>
      <c r="AQ85" s="96"/>
      <c r="AR85" s="96"/>
      <c r="AS85" s="97"/>
      <c r="AT85" s="95"/>
      <c r="AU85" s="96"/>
      <c r="AV85" s="96"/>
      <c r="AW85" s="96"/>
      <c r="AX85" s="96"/>
      <c r="AY85" s="96"/>
      <c r="AZ85" s="96"/>
      <c r="BA85" s="96"/>
      <c r="BB85" s="96"/>
      <c r="BC85" s="97"/>
      <c r="BD85" s="95"/>
      <c r="BE85" s="96"/>
      <c r="BF85" s="96"/>
      <c r="BG85" s="96"/>
      <c r="BH85" s="96"/>
      <c r="BI85" s="96"/>
      <c r="BJ85" s="96"/>
      <c r="BK85" s="96"/>
      <c r="BL85" s="97"/>
    </row>
    <row r="86" spans="1:64" x14ac:dyDescent="0.2">
      <c r="A86" s="98" t="s">
        <v>375</v>
      </c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9"/>
      <c r="V86" s="100"/>
      <c r="W86" s="100"/>
      <c r="X86" s="100"/>
      <c r="Y86" s="100"/>
      <c r="Z86" s="100"/>
      <c r="AA86" s="100"/>
      <c r="AB86" s="101"/>
      <c r="AC86" s="99"/>
      <c r="AD86" s="100"/>
      <c r="AE86" s="100"/>
      <c r="AF86" s="100"/>
      <c r="AG86" s="100"/>
      <c r="AH86" s="100"/>
      <c r="AI86" s="100"/>
      <c r="AJ86" s="101"/>
      <c r="AK86" s="99"/>
      <c r="AL86" s="100"/>
      <c r="AM86" s="100"/>
      <c r="AN86" s="100"/>
      <c r="AO86" s="100"/>
      <c r="AP86" s="100"/>
      <c r="AQ86" s="100"/>
      <c r="AR86" s="100"/>
      <c r="AS86" s="101"/>
      <c r="AT86" s="99"/>
      <c r="AU86" s="100"/>
      <c r="AV86" s="100"/>
      <c r="AW86" s="100"/>
      <c r="AX86" s="100"/>
      <c r="AY86" s="100"/>
      <c r="AZ86" s="100"/>
      <c r="BA86" s="100"/>
      <c r="BB86" s="100"/>
      <c r="BC86" s="101"/>
      <c r="BD86" s="99"/>
      <c r="BE86" s="100"/>
      <c r="BF86" s="100"/>
      <c r="BG86" s="100"/>
      <c r="BH86" s="100"/>
      <c r="BI86" s="100"/>
      <c r="BJ86" s="100"/>
      <c r="BK86" s="100"/>
      <c r="BL86" s="101"/>
    </row>
    <row r="87" spans="1:64" x14ac:dyDescent="0.2">
      <c r="A87" s="90" t="s">
        <v>376</v>
      </c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1">
        <v>0</v>
      </c>
      <c r="V87" s="92"/>
      <c r="W87" s="92"/>
      <c r="X87" s="92"/>
      <c r="Y87" s="92"/>
      <c r="Z87" s="92"/>
      <c r="AA87" s="92"/>
      <c r="AB87" s="93"/>
      <c r="AC87" s="91">
        <v>0</v>
      </c>
      <c r="AD87" s="92"/>
      <c r="AE87" s="92"/>
      <c r="AF87" s="92"/>
      <c r="AG87" s="92"/>
      <c r="AH87" s="92"/>
      <c r="AI87" s="92"/>
      <c r="AJ87" s="93"/>
      <c r="AK87" s="91">
        <v>100</v>
      </c>
      <c r="AL87" s="92"/>
      <c r="AM87" s="92"/>
      <c r="AN87" s="92"/>
      <c r="AO87" s="92"/>
      <c r="AP87" s="92"/>
      <c r="AQ87" s="92"/>
      <c r="AR87" s="92"/>
      <c r="AS87" s="93"/>
      <c r="AT87" s="91" t="s">
        <v>92</v>
      </c>
      <c r="AU87" s="92"/>
      <c r="AV87" s="92"/>
      <c r="AW87" s="92"/>
      <c r="AX87" s="92"/>
      <c r="AY87" s="92"/>
      <c r="AZ87" s="92"/>
      <c r="BA87" s="92"/>
      <c r="BB87" s="92"/>
      <c r="BC87" s="93"/>
      <c r="BD87" s="91" t="s">
        <v>92</v>
      </c>
      <c r="BE87" s="92"/>
      <c r="BF87" s="92"/>
      <c r="BG87" s="92"/>
      <c r="BH87" s="92"/>
      <c r="BI87" s="92"/>
      <c r="BJ87" s="92"/>
      <c r="BK87" s="92"/>
      <c r="BL87" s="93"/>
    </row>
    <row r="88" spans="1:64" ht="13.15" customHeight="1" x14ac:dyDescent="0.2">
      <c r="A88" s="98" t="s">
        <v>377</v>
      </c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9"/>
      <c r="V88" s="100"/>
      <c r="W88" s="100"/>
      <c r="X88" s="100"/>
      <c r="Y88" s="100"/>
      <c r="Z88" s="100"/>
      <c r="AA88" s="100"/>
      <c r="AB88" s="101"/>
      <c r="AC88" s="99"/>
      <c r="AD88" s="100"/>
      <c r="AE88" s="100"/>
      <c r="AF88" s="100"/>
      <c r="AG88" s="100"/>
      <c r="AH88" s="100"/>
      <c r="AI88" s="100"/>
      <c r="AJ88" s="101"/>
      <c r="AK88" s="99"/>
      <c r="AL88" s="100"/>
      <c r="AM88" s="100"/>
      <c r="AN88" s="100"/>
      <c r="AO88" s="100"/>
      <c r="AP88" s="100"/>
      <c r="AQ88" s="100"/>
      <c r="AR88" s="100"/>
      <c r="AS88" s="101"/>
      <c r="AT88" s="99"/>
      <c r="AU88" s="100"/>
      <c r="AV88" s="100"/>
      <c r="AW88" s="100"/>
      <c r="AX88" s="100"/>
      <c r="AY88" s="100"/>
      <c r="AZ88" s="100"/>
      <c r="BA88" s="100"/>
      <c r="BB88" s="100"/>
      <c r="BC88" s="101"/>
      <c r="BD88" s="99"/>
      <c r="BE88" s="100"/>
      <c r="BF88" s="100"/>
      <c r="BG88" s="100"/>
      <c r="BH88" s="100"/>
      <c r="BI88" s="100"/>
      <c r="BJ88" s="100"/>
      <c r="BK88" s="100"/>
      <c r="BL88" s="101"/>
    </row>
    <row r="89" spans="1:64" x14ac:dyDescent="0.2">
      <c r="A89" s="114" t="s">
        <v>378</v>
      </c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1"/>
      <c r="V89" s="92"/>
      <c r="W89" s="92"/>
      <c r="X89" s="92"/>
      <c r="Y89" s="92"/>
      <c r="Z89" s="92"/>
      <c r="AA89" s="92"/>
      <c r="AB89" s="93"/>
      <c r="AC89" s="91"/>
      <c r="AD89" s="92"/>
      <c r="AE89" s="92"/>
      <c r="AF89" s="92"/>
      <c r="AG89" s="92"/>
      <c r="AH89" s="92"/>
      <c r="AI89" s="92"/>
      <c r="AJ89" s="93"/>
      <c r="AK89" s="91"/>
      <c r="AL89" s="92"/>
      <c r="AM89" s="92"/>
      <c r="AN89" s="92"/>
      <c r="AO89" s="92"/>
      <c r="AP89" s="92"/>
      <c r="AQ89" s="92"/>
      <c r="AR89" s="92"/>
      <c r="AS89" s="93"/>
      <c r="AT89" s="91" t="s">
        <v>160</v>
      </c>
      <c r="AU89" s="92"/>
      <c r="AV89" s="92"/>
      <c r="AW89" s="92"/>
      <c r="AX89" s="92"/>
      <c r="AY89" s="92"/>
      <c r="AZ89" s="92"/>
      <c r="BA89" s="92"/>
      <c r="BB89" s="92"/>
      <c r="BC89" s="93"/>
      <c r="BD89" s="91">
        <v>2</v>
      </c>
      <c r="BE89" s="92"/>
      <c r="BF89" s="92"/>
      <c r="BG89" s="92"/>
      <c r="BH89" s="92"/>
      <c r="BI89" s="92"/>
      <c r="BJ89" s="92"/>
      <c r="BK89" s="92"/>
      <c r="BL89" s="93"/>
    </row>
    <row r="90" spans="1:64" x14ac:dyDescent="0.2">
      <c r="A90" s="113" t="s">
        <v>379</v>
      </c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5"/>
      <c r="V90" s="96"/>
      <c r="W90" s="96"/>
      <c r="X90" s="96"/>
      <c r="Y90" s="96"/>
      <c r="Z90" s="96"/>
      <c r="AA90" s="96"/>
      <c r="AB90" s="97"/>
      <c r="AC90" s="95"/>
      <c r="AD90" s="96"/>
      <c r="AE90" s="96"/>
      <c r="AF90" s="96"/>
      <c r="AG90" s="96"/>
      <c r="AH90" s="96"/>
      <c r="AI90" s="96"/>
      <c r="AJ90" s="97"/>
      <c r="AK90" s="95"/>
      <c r="AL90" s="96"/>
      <c r="AM90" s="96"/>
      <c r="AN90" s="96"/>
      <c r="AO90" s="96"/>
      <c r="AP90" s="96"/>
      <c r="AQ90" s="96"/>
      <c r="AR90" s="96"/>
      <c r="AS90" s="97"/>
      <c r="AT90" s="95"/>
      <c r="AU90" s="96"/>
      <c r="AV90" s="96"/>
      <c r="AW90" s="96"/>
      <c r="AX90" s="96"/>
      <c r="AY90" s="96"/>
      <c r="AZ90" s="96"/>
      <c r="BA90" s="96"/>
      <c r="BB90" s="96"/>
      <c r="BC90" s="97"/>
      <c r="BD90" s="95"/>
      <c r="BE90" s="96"/>
      <c r="BF90" s="96"/>
      <c r="BG90" s="96"/>
      <c r="BH90" s="96"/>
      <c r="BI90" s="96"/>
      <c r="BJ90" s="96"/>
      <c r="BK90" s="96"/>
      <c r="BL90" s="97"/>
    </row>
    <row r="91" spans="1:64" x14ac:dyDescent="0.2">
      <c r="A91" s="98" t="s">
        <v>380</v>
      </c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9"/>
      <c r="V91" s="100"/>
      <c r="W91" s="100"/>
      <c r="X91" s="100"/>
      <c r="Y91" s="100"/>
      <c r="Z91" s="100"/>
      <c r="AA91" s="100"/>
      <c r="AB91" s="101"/>
      <c r="AC91" s="99"/>
      <c r="AD91" s="100"/>
      <c r="AE91" s="100"/>
      <c r="AF91" s="100"/>
      <c r="AG91" s="100"/>
      <c r="AH91" s="100"/>
      <c r="AI91" s="100"/>
      <c r="AJ91" s="101"/>
      <c r="AK91" s="99"/>
      <c r="AL91" s="100"/>
      <c r="AM91" s="100"/>
      <c r="AN91" s="100"/>
      <c r="AO91" s="100"/>
      <c r="AP91" s="100"/>
      <c r="AQ91" s="100"/>
      <c r="AR91" s="100"/>
      <c r="AS91" s="101"/>
      <c r="AT91" s="99"/>
      <c r="AU91" s="100"/>
      <c r="AV91" s="100"/>
      <c r="AW91" s="100"/>
      <c r="AX91" s="100"/>
      <c r="AY91" s="100"/>
      <c r="AZ91" s="100"/>
      <c r="BA91" s="100"/>
      <c r="BB91" s="100"/>
      <c r="BC91" s="101"/>
      <c r="BD91" s="99"/>
      <c r="BE91" s="100"/>
      <c r="BF91" s="100"/>
      <c r="BG91" s="100"/>
      <c r="BH91" s="100"/>
      <c r="BI91" s="100"/>
      <c r="BJ91" s="100"/>
      <c r="BK91" s="100"/>
      <c r="BL91" s="101"/>
    </row>
    <row r="92" spans="1:64" x14ac:dyDescent="0.2">
      <c r="A92" s="90" t="s">
        <v>381</v>
      </c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1">
        <v>0</v>
      </c>
      <c r="V92" s="92"/>
      <c r="W92" s="92"/>
      <c r="X92" s="92"/>
      <c r="Y92" s="92"/>
      <c r="Z92" s="92"/>
      <c r="AA92" s="92"/>
      <c r="AB92" s="93"/>
      <c r="AC92" s="91">
        <v>0</v>
      </c>
      <c r="AD92" s="92"/>
      <c r="AE92" s="92"/>
      <c r="AF92" s="92"/>
      <c r="AG92" s="92"/>
      <c r="AH92" s="92"/>
      <c r="AI92" s="92"/>
      <c r="AJ92" s="93"/>
      <c r="AK92" s="91">
        <v>100</v>
      </c>
      <c r="AL92" s="92"/>
      <c r="AM92" s="92"/>
      <c r="AN92" s="92"/>
      <c r="AO92" s="92"/>
      <c r="AP92" s="92"/>
      <c r="AQ92" s="92"/>
      <c r="AR92" s="92"/>
      <c r="AS92" s="93"/>
      <c r="AT92" s="91"/>
      <c r="AU92" s="92"/>
      <c r="AV92" s="92"/>
      <c r="AW92" s="92"/>
      <c r="AX92" s="92"/>
      <c r="AY92" s="92"/>
      <c r="AZ92" s="92"/>
      <c r="BA92" s="92"/>
      <c r="BB92" s="92"/>
      <c r="BC92" s="93"/>
      <c r="BD92" s="91">
        <v>2</v>
      </c>
      <c r="BE92" s="92"/>
      <c r="BF92" s="92"/>
      <c r="BG92" s="92"/>
      <c r="BH92" s="92"/>
      <c r="BI92" s="92"/>
      <c r="BJ92" s="92"/>
      <c r="BK92" s="92"/>
      <c r="BL92" s="93"/>
    </row>
    <row r="93" spans="1:64" x14ac:dyDescent="0.2">
      <c r="A93" s="94" t="s">
        <v>382</v>
      </c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5"/>
      <c r="V93" s="96"/>
      <c r="W93" s="96"/>
      <c r="X93" s="96"/>
      <c r="Y93" s="96"/>
      <c r="Z93" s="96"/>
      <c r="AA93" s="96"/>
      <c r="AB93" s="97"/>
      <c r="AC93" s="95"/>
      <c r="AD93" s="96"/>
      <c r="AE93" s="96"/>
      <c r="AF93" s="96"/>
      <c r="AG93" s="96"/>
      <c r="AH93" s="96"/>
      <c r="AI93" s="96"/>
      <c r="AJ93" s="97"/>
      <c r="AK93" s="95"/>
      <c r="AL93" s="96"/>
      <c r="AM93" s="96"/>
      <c r="AN93" s="96"/>
      <c r="AO93" s="96"/>
      <c r="AP93" s="96"/>
      <c r="AQ93" s="96"/>
      <c r="AR93" s="96"/>
      <c r="AS93" s="97"/>
      <c r="AT93" s="95"/>
      <c r="AU93" s="96"/>
      <c r="AV93" s="96"/>
      <c r="AW93" s="96"/>
      <c r="AX93" s="96"/>
      <c r="AY93" s="96"/>
      <c r="AZ93" s="96"/>
      <c r="BA93" s="96"/>
      <c r="BB93" s="96"/>
      <c r="BC93" s="97"/>
      <c r="BD93" s="95"/>
      <c r="BE93" s="96"/>
      <c r="BF93" s="96"/>
      <c r="BG93" s="96"/>
      <c r="BH93" s="96"/>
      <c r="BI93" s="96"/>
      <c r="BJ93" s="96"/>
      <c r="BK93" s="96"/>
      <c r="BL93" s="97"/>
    </row>
    <row r="94" spans="1:64" x14ac:dyDescent="0.2">
      <c r="A94" s="198" t="s">
        <v>383</v>
      </c>
      <c r="B94" s="199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200"/>
      <c r="U94" s="95"/>
      <c r="V94" s="96"/>
      <c r="W94" s="96"/>
      <c r="X94" s="96"/>
      <c r="Y94" s="96"/>
      <c r="Z94" s="96"/>
      <c r="AA94" s="96"/>
      <c r="AB94" s="97"/>
      <c r="AC94" s="95"/>
      <c r="AD94" s="96"/>
      <c r="AE94" s="96"/>
      <c r="AF94" s="96"/>
      <c r="AG94" s="96"/>
      <c r="AH94" s="96"/>
      <c r="AI94" s="96"/>
      <c r="AJ94" s="97"/>
      <c r="AK94" s="95"/>
      <c r="AL94" s="96"/>
      <c r="AM94" s="96"/>
      <c r="AN94" s="96"/>
      <c r="AO94" s="96"/>
      <c r="AP94" s="96"/>
      <c r="AQ94" s="96"/>
      <c r="AR94" s="96"/>
      <c r="AS94" s="97"/>
      <c r="AT94" s="95"/>
      <c r="AU94" s="96"/>
      <c r="AV94" s="96"/>
      <c r="AW94" s="96"/>
      <c r="AX94" s="96"/>
      <c r="AY94" s="96"/>
      <c r="AZ94" s="96"/>
      <c r="BA94" s="96"/>
      <c r="BB94" s="96"/>
      <c r="BC94" s="97"/>
      <c r="BD94" s="95"/>
      <c r="BE94" s="96"/>
      <c r="BF94" s="96"/>
      <c r="BG94" s="96"/>
      <c r="BH94" s="96"/>
      <c r="BI94" s="96"/>
      <c r="BJ94" s="96"/>
      <c r="BK94" s="96"/>
      <c r="BL94" s="97"/>
    </row>
    <row r="95" spans="1:64" x14ac:dyDescent="0.2">
      <c r="A95" s="198" t="s">
        <v>384</v>
      </c>
      <c r="B95" s="199"/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200"/>
      <c r="U95" s="95"/>
      <c r="V95" s="96"/>
      <c r="W95" s="96"/>
      <c r="X95" s="96"/>
      <c r="Y95" s="96"/>
      <c r="Z95" s="96"/>
      <c r="AA95" s="96"/>
      <c r="AB95" s="97"/>
      <c r="AC95" s="95"/>
      <c r="AD95" s="96"/>
      <c r="AE95" s="96"/>
      <c r="AF95" s="96"/>
      <c r="AG95" s="96"/>
      <c r="AH95" s="96"/>
      <c r="AI95" s="96"/>
      <c r="AJ95" s="97"/>
      <c r="AK95" s="95"/>
      <c r="AL95" s="96"/>
      <c r="AM95" s="96"/>
      <c r="AN95" s="96"/>
      <c r="AO95" s="96"/>
      <c r="AP95" s="96"/>
      <c r="AQ95" s="96"/>
      <c r="AR95" s="96"/>
      <c r="AS95" s="97"/>
      <c r="AT95" s="95"/>
      <c r="AU95" s="96"/>
      <c r="AV95" s="96"/>
      <c r="AW95" s="96"/>
      <c r="AX95" s="96"/>
      <c r="AY95" s="96"/>
      <c r="AZ95" s="96"/>
      <c r="BA95" s="96"/>
      <c r="BB95" s="96"/>
      <c r="BC95" s="97"/>
      <c r="BD95" s="95"/>
      <c r="BE95" s="96"/>
      <c r="BF95" s="96"/>
      <c r="BG95" s="96"/>
      <c r="BH95" s="96"/>
      <c r="BI95" s="96"/>
      <c r="BJ95" s="96"/>
      <c r="BK95" s="96"/>
      <c r="BL95" s="97"/>
    </row>
    <row r="96" spans="1:64" x14ac:dyDescent="0.2">
      <c r="A96" s="98" t="s">
        <v>385</v>
      </c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9"/>
      <c r="V96" s="100"/>
      <c r="W96" s="100"/>
      <c r="X96" s="100"/>
      <c r="Y96" s="100"/>
      <c r="Z96" s="100"/>
      <c r="AA96" s="100"/>
      <c r="AB96" s="101"/>
      <c r="AC96" s="99"/>
      <c r="AD96" s="100"/>
      <c r="AE96" s="100"/>
      <c r="AF96" s="100"/>
      <c r="AG96" s="100"/>
      <c r="AH96" s="100"/>
      <c r="AI96" s="100"/>
      <c r="AJ96" s="101"/>
      <c r="AK96" s="99"/>
      <c r="AL96" s="100"/>
      <c r="AM96" s="100"/>
      <c r="AN96" s="100"/>
      <c r="AO96" s="100"/>
      <c r="AP96" s="100"/>
      <c r="AQ96" s="100"/>
      <c r="AR96" s="100"/>
      <c r="AS96" s="101"/>
      <c r="AT96" s="99"/>
      <c r="AU96" s="100"/>
      <c r="AV96" s="100"/>
      <c r="AW96" s="100"/>
      <c r="AX96" s="100"/>
      <c r="AY96" s="100"/>
      <c r="AZ96" s="100"/>
      <c r="BA96" s="100"/>
      <c r="BB96" s="100"/>
      <c r="BC96" s="101"/>
      <c r="BD96" s="99"/>
      <c r="BE96" s="100"/>
      <c r="BF96" s="100"/>
      <c r="BG96" s="100"/>
      <c r="BH96" s="100"/>
      <c r="BI96" s="100"/>
      <c r="BJ96" s="100"/>
      <c r="BK96" s="100"/>
      <c r="BL96" s="101"/>
    </row>
    <row r="97" spans="1:64" x14ac:dyDescent="0.2">
      <c r="A97" s="114" t="s">
        <v>386</v>
      </c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1" t="s">
        <v>92</v>
      </c>
      <c r="V97" s="92"/>
      <c r="W97" s="92"/>
      <c r="X97" s="92"/>
      <c r="Y97" s="92"/>
      <c r="Z97" s="92"/>
      <c r="AA97" s="92"/>
      <c r="AB97" s="93"/>
      <c r="AC97" s="91" t="s">
        <v>92</v>
      </c>
      <c r="AD97" s="92"/>
      <c r="AE97" s="92"/>
      <c r="AF97" s="92"/>
      <c r="AG97" s="92"/>
      <c r="AH97" s="92"/>
      <c r="AI97" s="92"/>
      <c r="AJ97" s="93"/>
      <c r="AK97" s="91" t="s">
        <v>92</v>
      </c>
      <c r="AL97" s="92"/>
      <c r="AM97" s="92"/>
      <c r="AN97" s="92"/>
      <c r="AO97" s="92"/>
      <c r="AP97" s="92"/>
      <c r="AQ97" s="92"/>
      <c r="AR97" s="92"/>
      <c r="AS97" s="93"/>
      <c r="AT97" s="91" t="s">
        <v>92</v>
      </c>
      <c r="AU97" s="92"/>
      <c r="AV97" s="92"/>
      <c r="AW97" s="92"/>
      <c r="AX97" s="92"/>
      <c r="AY97" s="92"/>
      <c r="AZ97" s="92"/>
      <c r="BA97" s="92"/>
      <c r="BB97" s="92"/>
      <c r="BC97" s="93"/>
      <c r="BD97" s="91">
        <v>2</v>
      </c>
      <c r="BE97" s="92"/>
      <c r="BF97" s="92"/>
      <c r="BG97" s="92"/>
      <c r="BH97" s="92"/>
      <c r="BI97" s="92"/>
      <c r="BJ97" s="92"/>
      <c r="BK97" s="92"/>
      <c r="BL97" s="93"/>
    </row>
    <row r="98" spans="1:64" x14ac:dyDescent="0.2">
      <c r="A98" s="113" t="s">
        <v>387</v>
      </c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5"/>
      <c r="V98" s="96"/>
      <c r="W98" s="96"/>
      <c r="X98" s="96"/>
      <c r="Y98" s="96"/>
      <c r="Z98" s="96"/>
      <c r="AA98" s="96"/>
      <c r="AB98" s="97"/>
      <c r="AC98" s="95"/>
      <c r="AD98" s="96"/>
      <c r="AE98" s="96"/>
      <c r="AF98" s="96"/>
      <c r="AG98" s="96"/>
      <c r="AH98" s="96"/>
      <c r="AI98" s="96"/>
      <c r="AJ98" s="97"/>
      <c r="AK98" s="95"/>
      <c r="AL98" s="96"/>
      <c r="AM98" s="96"/>
      <c r="AN98" s="96"/>
      <c r="AO98" s="96"/>
      <c r="AP98" s="96"/>
      <c r="AQ98" s="96"/>
      <c r="AR98" s="96"/>
      <c r="AS98" s="97"/>
      <c r="AT98" s="95"/>
      <c r="AU98" s="96"/>
      <c r="AV98" s="96"/>
      <c r="AW98" s="96"/>
      <c r="AX98" s="96"/>
      <c r="AY98" s="96"/>
      <c r="AZ98" s="96"/>
      <c r="BA98" s="96"/>
      <c r="BB98" s="96"/>
      <c r="BC98" s="97"/>
      <c r="BD98" s="95"/>
      <c r="BE98" s="96"/>
      <c r="BF98" s="96"/>
      <c r="BG98" s="96"/>
      <c r="BH98" s="96"/>
      <c r="BI98" s="96"/>
      <c r="BJ98" s="96"/>
      <c r="BK98" s="96"/>
      <c r="BL98" s="97"/>
    </row>
    <row r="99" spans="1:64" x14ac:dyDescent="0.2">
      <c r="A99" s="94" t="s">
        <v>388</v>
      </c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5"/>
      <c r="V99" s="96"/>
      <c r="W99" s="96"/>
      <c r="X99" s="96"/>
      <c r="Y99" s="96"/>
      <c r="Z99" s="96"/>
      <c r="AA99" s="96"/>
      <c r="AB99" s="97"/>
      <c r="AC99" s="95"/>
      <c r="AD99" s="96"/>
      <c r="AE99" s="96"/>
      <c r="AF99" s="96"/>
      <c r="AG99" s="96"/>
      <c r="AH99" s="96"/>
      <c r="AI99" s="96"/>
      <c r="AJ99" s="97"/>
      <c r="AK99" s="95"/>
      <c r="AL99" s="96"/>
      <c r="AM99" s="96"/>
      <c r="AN99" s="96"/>
      <c r="AO99" s="96"/>
      <c r="AP99" s="96"/>
      <c r="AQ99" s="96"/>
      <c r="AR99" s="96"/>
      <c r="AS99" s="97"/>
      <c r="AT99" s="95"/>
      <c r="AU99" s="96"/>
      <c r="AV99" s="96"/>
      <c r="AW99" s="96"/>
      <c r="AX99" s="96"/>
      <c r="AY99" s="96"/>
      <c r="AZ99" s="96"/>
      <c r="BA99" s="96"/>
      <c r="BB99" s="96"/>
      <c r="BC99" s="97"/>
      <c r="BD99" s="95"/>
      <c r="BE99" s="96"/>
      <c r="BF99" s="96"/>
      <c r="BG99" s="96"/>
      <c r="BH99" s="96"/>
      <c r="BI99" s="96"/>
      <c r="BJ99" s="96"/>
      <c r="BK99" s="96"/>
      <c r="BL99" s="97"/>
    </row>
    <row r="100" spans="1:64" x14ac:dyDescent="0.2">
      <c r="A100" s="94" t="s">
        <v>389</v>
      </c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5"/>
      <c r="V100" s="96"/>
      <c r="W100" s="96"/>
      <c r="X100" s="96"/>
      <c r="Y100" s="96"/>
      <c r="Z100" s="96"/>
      <c r="AA100" s="96"/>
      <c r="AB100" s="97"/>
      <c r="AC100" s="95"/>
      <c r="AD100" s="96"/>
      <c r="AE100" s="96"/>
      <c r="AF100" s="96"/>
      <c r="AG100" s="96"/>
      <c r="AH100" s="96"/>
      <c r="AI100" s="96"/>
      <c r="AJ100" s="97"/>
      <c r="AK100" s="95"/>
      <c r="AL100" s="96"/>
      <c r="AM100" s="96"/>
      <c r="AN100" s="96"/>
      <c r="AO100" s="96"/>
      <c r="AP100" s="96"/>
      <c r="AQ100" s="96"/>
      <c r="AR100" s="96"/>
      <c r="AS100" s="97"/>
      <c r="AT100" s="95"/>
      <c r="AU100" s="96"/>
      <c r="AV100" s="96"/>
      <c r="AW100" s="96"/>
      <c r="AX100" s="96"/>
      <c r="AY100" s="96"/>
      <c r="AZ100" s="96"/>
      <c r="BA100" s="96"/>
      <c r="BB100" s="96"/>
      <c r="BC100" s="97"/>
      <c r="BD100" s="95"/>
      <c r="BE100" s="96"/>
      <c r="BF100" s="96"/>
      <c r="BG100" s="96"/>
      <c r="BH100" s="96"/>
      <c r="BI100" s="96"/>
      <c r="BJ100" s="96"/>
      <c r="BK100" s="96"/>
      <c r="BL100" s="97"/>
    </row>
    <row r="101" spans="1:64" x14ac:dyDescent="0.2">
      <c r="A101" s="94" t="s">
        <v>390</v>
      </c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5"/>
      <c r="V101" s="96"/>
      <c r="W101" s="96"/>
      <c r="X101" s="96"/>
      <c r="Y101" s="96"/>
      <c r="Z101" s="96"/>
      <c r="AA101" s="96"/>
      <c r="AB101" s="97"/>
      <c r="AC101" s="95"/>
      <c r="AD101" s="96"/>
      <c r="AE101" s="96"/>
      <c r="AF101" s="96"/>
      <c r="AG101" s="96"/>
      <c r="AH101" s="96"/>
      <c r="AI101" s="96"/>
      <c r="AJ101" s="97"/>
      <c r="AK101" s="95"/>
      <c r="AL101" s="96"/>
      <c r="AM101" s="96"/>
      <c r="AN101" s="96"/>
      <c r="AO101" s="96"/>
      <c r="AP101" s="96"/>
      <c r="AQ101" s="96"/>
      <c r="AR101" s="96"/>
      <c r="AS101" s="97"/>
      <c r="AT101" s="95"/>
      <c r="AU101" s="96"/>
      <c r="AV101" s="96"/>
      <c r="AW101" s="96"/>
      <c r="AX101" s="96"/>
      <c r="AY101" s="96"/>
      <c r="AZ101" s="96"/>
      <c r="BA101" s="96"/>
      <c r="BB101" s="96"/>
      <c r="BC101" s="97"/>
      <c r="BD101" s="95"/>
      <c r="BE101" s="96"/>
      <c r="BF101" s="96"/>
      <c r="BG101" s="96"/>
      <c r="BH101" s="96"/>
      <c r="BI101" s="96"/>
      <c r="BJ101" s="96"/>
      <c r="BK101" s="96"/>
      <c r="BL101" s="97"/>
    </row>
    <row r="102" spans="1:64" x14ac:dyDescent="0.2">
      <c r="A102" s="98" t="s">
        <v>391</v>
      </c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9"/>
      <c r="V102" s="100"/>
      <c r="W102" s="100"/>
      <c r="X102" s="100"/>
      <c r="Y102" s="100"/>
      <c r="Z102" s="100"/>
      <c r="AA102" s="100"/>
      <c r="AB102" s="101"/>
      <c r="AC102" s="99"/>
      <c r="AD102" s="100"/>
      <c r="AE102" s="100"/>
      <c r="AF102" s="100"/>
      <c r="AG102" s="100"/>
      <c r="AH102" s="100"/>
      <c r="AI102" s="100"/>
      <c r="AJ102" s="101"/>
      <c r="AK102" s="99"/>
      <c r="AL102" s="100"/>
      <c r="AM102" s="100"/>
      <c r="AN102" s="100"/>
      <c r="AO102" s="100"/>
      <c r="AP102" s="100"/>
      <c r="AQ102" s="100"/>
      <c r="AR102" s="100"/>
      <c r="AS102" s="101"/>
      <c r="AT102" s="99"/>
      <c r="AU102" s="100"/>
      <c r="AV102" s="100"/>
      <c r="AW102" s="100"/>
      <c r="AX102" s="100"/>
      <c r="AY102" s="100"/>
      <c r="AZ102" s="100"/>
      <c r="BA102" s="100"/>
      <c r="BB102" s="100"/>
      <c r="BC102" s="101"/>
      <c r="BD102" s="99"/>
      <c r="BE102" s="100"/>
      <c r="BF102" s="100"/>
      <c r="BG102" s="100"/>
      <c r="BH102" s="100"/>
      <c r="BI102" s="100"/>
      <c r="BJ102" s="100"/>
      <c r="BK102" s="100"/>
      <c r="BL102" s="101"/>
    </row>
    <row r="103" spans="1:64" x14ac:dyDescent="0.2">
      <c r="A103" s="102" t="s">
        <v>97</v>
      </c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88"/>
      <c r="V103" s="188"/>
      <c r="W103" s="188"/>
      <c r="X103" s="188"/>
      <c r="Y103" s="188"/>
      <c r="Z103" s="188"/>
      <c r="AA103" s="188"/>
      <c r="AB103" s="188"/>
      <c r="AC103" s="188"/>
      <c r="AD103" s="188"/>
      <c r="AE103" s="188"/>
      <c r="AF103" s="188"/>
      <c r="AG103" s="188"/>
      <c r="AH103" s="188"/>
      <c r="AI103" s="188"/>
      <c r="AJ103" s="188"/>
      <c r="AK103" s="188"/>
      <c r="AL103" s="188"/>
      <c r="AM103" s="188"/>
      <c r="AN103" s="188"/>
      <c r="AO103" s="188"/>
      <c r="AP103" s="188"/>
      <c r="AQ103" s="188"/>
      <c r="AR103" s="188"/>
      <c r="AS103" s="188"/>
      <c r="AT103" s="188"/>
      <c r="AU103" s="188"/>
      <c r="AV103" s="188"/>
      <c r="AW103" s="188"/>
      <c r="AX103" s="188"/>
      <c r="AY103" s="188"/>
      <c r="AZ103" s="188"/>
      <c r="BA103" s="188"/>
      <c r="BB103" s="188"/>
      <c r="BC103" s="188"/>
      <c r="BD103" s="188"/>
      <c r="BE103" s="188"/>
      <c r="BF103" s="188"/>
      <c r="BG103" s="188"/>
      <c r="BH103" s="188"/>
      <c r="BI103" s="188"/>
      <c r="BJ103" s="188"/>
      <c r="BK103" s="188"/>
      <c r="BL103" s="188"/>
    </row>
    <row r="104" spans="1:64" x14ac:dyDescent="0.2">
      <c r="A104" s="114" t="s">
        <v>392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1">
        <v>0.97</v>
      </c>
      <c r="V104" s="92"/>
      <c r="W104" s="92"/>
      <c r="X104" s="92"/>
      <c r="Y104" s="92"/>
      <c r="Z104" s="92"/>
      <c r="AA104" s="92"/>
      <c r="AB104" s="93"/>
      <c r="AC104" s="91">
        <v>0.97</v>
      </c>
      <c r="AD104" s="92"/>
      <c r="AE104" s="92"/>
      <c r="AF104" s="92"/>
      <c r="AG104" s="92"/>
      <c r="AH104" s="92"/>
      <c r="AI104" s="92"/>
      <c r="AJ104" s="93"/>
      <c r="AK104" s="91">
        <v>100</v>
      </c>
      <c r="AL104" s="92"/>
      <c r="AM104" s="92"/>
      <c r="AN104" s="92"/>
      <c r="AO104" s="92"/>
      <c r="AP104" s="92"/>
      <c r="AQ104" s="92"/>
      <c r="AR104" s="92"/>
      <c r="AS104" s="93"/>
      <c r="AT104" s="91" t="s">
        <v>160</v>
      </c>
      <c r="AU104" s="92"/>
      <c r="AV104" s="92"/>
      <c r="AW104" s="92"/>
      <c r="AX104" s="92"/>
      <c r="AY104" s="92"/>
      <c r="AZ104" s="92"/>
      <c r="BA104" s="92"/>
      <c r="BB104" s="92"/>
      <c r="BC104" s="93"/>
      <c r="BD104" s="91">
        <v>2</v>
      </c>
      <c r="BE104" s="92"/>
      <c r="BF104" s="92"/>
      <c r="BG104" s="92"/>
      <c r="BH104" s="92"/>
      <c r="BI104" s="92"/>
      <c r="BJ104" s="92"/>
      <c r="BK104" s="92"/>
      <c r="BL104" s="93"/>
    </row>
    <row r="105" spans="1:64" x14ac:dyDescent="0.2">
      <c r="A105" s="113" t="s">
        <v>393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5"/>
      <c r="V105" s="96"/>
      <c r="W105" s="96"/>
      <c r="X105" s="96"/>
      <c r="Y105" s="96"/>
      <c r="Z105" s="96"/>
      <c r="AA105" s="96"/>
      <c r="AB105" s="97"/>
      <c r="AC105" s="95"/>
      <c r="AD105" s="96"/>
      <c r="AE105" s="96"/>
      <c r="AF105" s="96"/>
      <c r="AG105" s="96"/>
      <c r="AH105" s="96"/>
      <c r="AI105" s="96"/>
      <c r="AJ105" s="97"/>
      <c r="AK105" s="95"/>
      <c r="AL105" s="96"/>
      <c r="AM105" s="96"/>
      <c r="AN105" s="96"/>
      <c r="AO105" s="96"/>
      <c r="AP105" s="96"/>
      <c r="AQ105" s="96"/>
      <c r="AR105" s="96"/>
      <c r="AS105" s="97"/>
      <c r="AT105" s="95"/>
      <c r="AU105" s="96"/>
      <c r="AV105" s="96"/>
      <c r="AW105" s="96"/>
      <c r="AX105" s="96"/>
      <c r="AY105" s="96"/>
      <c r="AZ105" s="96"/>
      <c r="BA105" s="96"/>
      <c r="BB105" s="96"/>
      <c r="BC105" s="97"/>
      <c r="BD105" s="95"/>
      <c r="BE105" s="96"/>
      <c r="BF105" s="96"/>
      <c r="BG105" s="96"/>
      <c r="BH105" s="96"/>
      <c r="BI105" s="96"/>
      <c r="BJ105" s="96"/>
      <c r="BK105" s="96"/>
      <c r="BL105" s="97"/>
    </row>
    <row r="106" spans="1:64" x14ac:dyDescent="0.2">
      <c r="A106" s="94" t="s">
        <v>394</v>
      </c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5"/>
      <c r="V106" s="96"/>
      <c r="W106" s="96"/>
      <c r="X106" s="96"/>
      <c r="Y106" s="96"/>
      <c r="Z106" s="96"/>
      <c r="AA106" s="96"/>
      <c r="AB106" s="97"/>
      <c r="AC106" s="95"/>
      <c r="AD106" s="96"/>
      <c r="AE106" s="96"/>
      <c r="AF106" s="96"/>
      <c r="AG106" s="96"/>
      <c r="AH106" s="96"/>
      <c r="AI106" s="96"/>
      <c r="AJ106" s="97"/>
      <c r="AK106" s="95"/>
      <c r="AL106" s="96"/>
      <c r="AM106" s="96"/>
      <c r="AN106" s="96"/>
      <c r="AO106" s="96"/>
      <c r="AP106" s="96"/>
      <c r="AQ106" s="96"/>
      <c r="AR106" s="96"/>
      <c r="AS106" s="97"/>
      <c r="AT106" s="95"/>
      <c r="AU106" s="96"/>
      <c r="AV106" s="96"/>
      <c r="AW106" s="96"/>
      <c r="AX106" s="96"/>
      <c r="AY106" s="96"/>
      <c r="AZ106" s="96"/>
      <c r="BA106" s="96"/>
      <c r="BB106" s="96"/>
      <c r="BC106" s="97"/>
      <c r="BD106" s="95"/>
      <c r="BE106" s="96"/>
      <c r="BF106" s="96"/>
      <c r="BG106" s="96"/>
      <c r="BH106" s="96"/>
      <c r="BI106" s="96"/>
      <c r="BJ106" s="96"/>
      <c r="BK106" s="96"/>
      <c r="BL106" s="97"/>
    </row>
    <row r="107" spans="1:64" x14ac:dyDescent="0.2">
      <c r="A107" s="94" t="s">
        <v>395</v>
      </c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5"/>
      <c r="V107" s="96"/>
      <c r="W107" s="96"/>
      <c r="X107" s="96"/>
      <c r="Y107" s="96"/>
      <c r="Z107" s="96"/>
      <c r="AA107" s="96"/>
      <c r="AB107" s="97"/>
      <c r="AC107" s="95"/>
      <c r="AD107" s="96"/>
      <c r="AE107" s="96"/>
      <c r="AF107" s="96"/>
      <c r="AG107" s="96"/>
      <c r="AH107" s="96"/>
      <c r="AI107" s="96"/>
      <c r="AJ107" s="97"/>
      <c r="AK107" s="95"/>
      <c r="AL107" s="96"/>
      <c r="AM107" s="96"/>
      <c r="AN107" s="96"/>
      <c r="AO107" s="96"/>
      <c r="AP107" s="96"/>
      <c r="AQ107" s="96"/>
      <c r="AR107" s="96"/>
      <c r="AS107" s="97"/>
      <c r="AT107" s="95"/>
      <c r="AU107" s="96"/>
      <c r="AV107" s="96"/>
      <c r="AW107" s="96"/>
      <c r="AX107" s="96"/>
      <c r="AY107" s="96"/>
      <c r="AZ107" s="96"/>
      <c r="BA107" s="96"/>
      <c r="BB107" s="96"/>
      <c r="BC107" s="97"/>
      <c r="BD107" s="95"/>
      <c r="BE107" s="96"/>
      <c r="BF107" s="96"/>
      <c r="BG107" s="96"/>
      <c r="BH107" s="96"/>
      <c r="BI107" s="96"/>
      <c r="BJ107" s="96"/>
      <c r="BK107" s="96"/>
      <c r="BL107" s="97"/>
    </row>
    <row r="108" spans="1:64" x14ac:dyDescent="0.2">
      <c r="A108" s="98" t="s">
        <v>396</v>
      </c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9"/>
      <c r="V108" s="100"/>
      <c r="W108" s="100"/>
      <c r="X108" s="100"/>
      <c r="Y108" s="100"/>
      <c r="Z108" s="100"/>
      <c r="AA108" s="100"/>
      <c r="AB108" s="101"/>
      <c r="AC108" s="99"/>
      <c r="AD108" s="100"/>
      <c r="AE108" s="100"/>
      <c r="AF108" s="100"/>
      <c r="AG108" s="100"/>
      <c r="AH108" s="100"/>
      <c r="AI108" s="100"/>
      <c r="AJ108" s="101"/>
      <c r="AK108" s="99"/>
      <c r="AL108" s="100"/>
      <c r="AM108" s="100"/>
      <c r="AN108" s="100"/>
      <c r="AO108" s="100"/>
      <c r="AP108" s="100"/>
      <c r="AQ108" s="100"/>
      <c r="AR108" s="100"/>
      <c r="AS108" s="101"/>
      <c r="AT108" s="99"/>
      <c r="AU108" s="100"/>
      <c r="AV108" s="100"/>
      <c r="AW108" s="100"/>
      <c r="AX108" s="100"/>
      <c r="AY108" s="100"/>
      <c r="AZ108" s="100"/>
      <c r="BA108" s="100"/>
      <c r="BB108" s="100"/>
      <c r="BC108" s="101"/>
      <c r="BD108" s="99"/>
      <c r="BE108" s="100"/>
      <c r="BF108" s="100"/>
      <c r="BG108" s="100"/>
      <c r="BH108" s="100"/>
      <c r="BI108" s="100"/>
      <c r="BJ108" s="100"/>
      <c r="BK108" s="100"/>
      <c r="BL108" s="101"/>
    </row>
    <row r="109" spans="1:64" x14ac:dyDescent="0.2">
      <c r="A109" s="90" t="s">
        <v>397</v>
      </c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1">
        <v>100</v>
      </c>
      <c r="V109" s="92"/>
      <c r="W109" s="92"/>
      <c r="X109" s="92"/>
      <c r="Y109" s="92"/>
      <c r="Z109" s="92"/>
      <c r="AA109" s="92"/>
      <c r="AB109" s="93"/>
      <c r="AC109" s="91">
        <v>100</v>
      </c>
      <c r="AD109" s="92"/>
      <c r="AE109" s="92"/>
      <c r="AF109" s="92"/>
      <c r="AG109" s="92"/>
      <c r="AH109" s="92"/>
      <c r="AI109" s="92"/>
      <c r="AJ109" s="93"/>
      <c r="AK109" s="91">
        <v>100</v>
      </c>
      <c r="AL109" s="92"/>
      <c r="AM109" s="92"/>
      <c r="AN109" s="92"/>
      <c r="AO109" s="92"/>
      <c r="AP109" s="92"/>
      <c r="AQ109" s="92"/>
      <c r="AR109" s="92"/>
      <c r="AS109" s="93"/>
      <c r="AT109" s="91" t="s">
        <v>99</v>
      </c>
      <c r="AU109" s="92"/>
      <c r="AV109" s="92"/>
      <c r="AW109" s="92"/>
      <c r="AX109" s="92"/>
      <c r="AY109" s="92"/>
      <c r="AZ109" s="92"/>
      <c r="BA109" s="92"/>
      <c r="BB109" s="92"/>
      <c r="BC109" s="93"/>
      <c r="BD109" s="91">
        <v>2</v>
      </c>
      <c r="BE109" s="92"/>
      <c r="BF109" s="92"/>
      <c r="BG109" s="92"/>
      <c r="BH109" s="92"/>
      <c r="BI109" s="92"/>
      <c r="BJ109" s="92"/>
      <c r="BK109" s="92"/>
      <c r="BL109" s="93"/>
    </row>
    <row r="110" spans="1:64" x14ac:dyDescent="0.2">
      <c r="A110" s="94" t="s">
        <v>398</v>
      </c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5"/>
      <c r="V110" s="96"/>
      <c r="W110" s="96"/>
      <c r="X110" s="96"/>
      <c r="Y110" s="96"/>
      <c r="Z110" s="96"/>
      <c r="AA110" s="96"/>
      <c r="AB110" s="97"/>
      <c r="AC110" s="95"/>
      <c r="AD110" s="96"/>
      <c r="AE110" s="96"/>
      <c r="AF110" s="96"/>
      <c r="AG110" s="96"/>
      <c r="AH110" s="96"/>
      <c r="AI110" s="96"/>
      <c r="AJ110" s="97"/>
      <c r="AK110" s="95"/>
      <c r="AL110" s="96"/>
      <c r="AM110" s="96"/>
      <c r="AN110" s="96"/>
      <c r="AO110" s="96"/>
      <c r="AP110" s="96"/>
      <c r="AQ110" s="96"/>
      <c r="AR110" s="96"/>
      <c r="AS110" s="97"/>
      <c r="AT110" s="95"/>
      <c r="AU110" s="96"/>
      <c r="AV110" s="96"/>
      <c r="AW110" s="96"/>
      <c r="AX110" s="96"/>
      <c r="AY110" s="96"/>
      <c r="AZ110" s="96"/>
      <c r="BA110" s="96"/>
      <c r="BB110" s="96"/>
      <c r="BC110" s="97"/>
      <c r="BD110" s="95"/>
      <c r="BE110" s="96"/>
      <c r="BF110" s="96"/>
      <c r="BG110" s="96"/>
      <c r="BH110" s="96"/>
      <c r="BI110" s="96"/>
      <c r="BJ110" s="96"/>
      <c r="BK110" s="96"/>
      <c r="BL110" s="97"/>
    </row>
    <row r="111" spans="1:64" x14ac:dyDescent="0.2">
      <c r="A111" s="94" t="s">
        <v>399</v>
      </c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5"/>
      <c r="V111" s="96"/>
      <c r="W111" s="96"/>
      <c r="X111" s="96"/>
      <c r="Y111" s="96"/>
      <c r="Z111" s="96"/>
      <c r="AA111" s="96"/>
      <c r="AB111" s="97"/>
      <c r="AC111" s="95"/>
      <c r="AD111" s="96"/>
      <c r="AE111" s="96"/>
      <c r="AF111" s="96"/>
      <c r="AG111" s="96"/>
      <c r="AH111" s="96"/>
      <c r="AI111" s="96"/>
      <c r="AJ111" s="97"/>
      <c r="AK111" s="95"/>
      <c r="AL111" s="96"/>
      <c r="AM111" s="96"/>
      <c r="AN111" s="96"/>
      <c r="AO111" s="96"/>
      <c r="AP111" s="96"/>
      <c r="AQ111" s="96"/>
      <c r="AR111" s="96"/>
      <c r="AS111" s="97"/>
      <c r="AT111" s="95"/>
      <c r="AU111" s="96"/>
      <c r="AV111" s="96"/>
      <c r="AW111" s="96"/>
      <c r="AX111" s="96"/>
      <c r="AY111" s="96"/>
      <c r="AZ111" s="96"/>
      <c r="BA111" s="96"/>
      <c r="BB111" s="96"/>
      <c r="BC111" s="97"/>
      <c r="BD111" s="95"/>
      <c r="BE111" s="96"/>
      <c r="BF111" s="96"/>
      <c r="BG111" s="96"/>
      <c r="BH111" s="96"/>
      <c r="BI111" s="96"/>
      <c r="BJ111" s="96"/>
      <c r="BK111" s="96"/>
      <c r="BL111" s="97"/>
    </row>
    <row r="112" spans="1:64" x14ac:dyDescent="0.2">
      <c r="A112" s="94" t="s">
        <v>400</v>
      </c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5"/>
      <c r="V112" s="96"/>
      <c r="W112" s="96"/>
      <c r="X112" s="96"/>
      <c r="Y112" s="96"/>
      <c r="Z112" s="96"/>
      <c r="AA112" s="96"/>
      <c r="AB112" s="97"/>
      <c r="AC112" s="95"/>
      <c r="AD112" s="96"/>
      <c r="AE112" s="96"/>
      <c r="AF112" s="96"/>
      <c r="AG112" s="96"/>
      <c r="AH112" s="96"/>
      <c r="AI112" s="96"/>
      <c r="AJ112" s="97"/>
      <c r="AK112" s="95"/>
      <c r="AL112" s="96"/>
      <c r="AM112" s="96"/>
      <c r="AN112" s="96"/>
      <c r="AO112" s="96"/>
      <c r="AP112" s="96"/>
      <c r="AQ112" s="96"/>
      <c r="AR112" s="96"/>
      <c r="AS112" s="97"/>
      <c r="AT112" s="95"/>
      <c r="AU112" s="96"/>
      <c r="AV112" s="96"/>
      <c r="AW112" s="96"/>
      <c r="AX112" s="96"/>
      <c r="AY112" s="96"/>
      <c r="AZ112" s="96"/>
      <c r="BA112" s="96"/>
      <c r="BB112" s="96"/>
      <c r="BC112" s="97"/>
      <c r="BD112" s="95"/>
      <c r="BE112" s="96"/>
      <c r="BF112" s="96"/>
      <c r="BG112" s="96"/>
      <c r="BH112" s="96"/>
      <c r="BI112" s="96"/>
      <c r="BJ112" s="96"/>
      <c r="BK112" s="96"/>
      <c r="BL112" s="97"/>
    </row>
    <row r="113" spans="1:64" x14ac:dyDescent="0.2">
      <c r="A113" s="94" t="s">
        <v>295</v>
      </c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5"/>
      <c r="V113" s="96"/>
      <c r="W113" s="96"/>
      <c r="X113" s="96"/>
      <c r="Y113" s="96"/>
      <c r="Z113" s="96"/>
      <c r="AA113" s="96"/>
      <c r="AB113" s="97"/>
      <c r="AC113" s="95"/>
      <c r="AD113" s="96"/>
      <c r="AE113" s="96"/>
      <c r="AF113" s="96"/>
      <c r="AG113" s="96"/>
      <c r="AH113" s="96"/>
      <c r="AI113" s="96"/>
      <c r="AJ113" s="97"/>
      <c r="AK113" s="95"/>
      <c r="AL113" s="96"/>
      <c r="AM113" s="96"/>
      <c r="AN113" s="96"/>
      <c r="AO113" s="96"/>
      <c r="AP113" s="96"/>
      <c r="AQ113" s="96"/>
      <c r="AR113" s="96"/>
      <c r="AS113" s="97"/>
      <c r="AT113" s="95"/>
      <c r="AU113" s="96"/>
      <c r="AV113" s="96"/>
      <c r="AW113" s="96"/>
      <c r="AX113" s="96"/>
      <c r="AY113" s="96"/>
      <c r="AZ113" s="96"/>
      <c r="BA113" s="96"/>
      <c r="BB113" s="96"/>
      <c r="BC113" s="97"/>
      <c r="BD113" s="95"/>
      <c r="BE113" s="96"/>
      <c r="BF113" s="96"/>
      <c r="BG113" s="96"/>
      <c r="BH113" s="96"/>
      <c r="BI113" s="96"/>
      <c r="BJ113" s="96"/>
      <c r="BK113" s="96"/>
      <c r="BL113" s="97"/>
    </row>
    <row r="114" spans="1:64" x14ac:dyDescent="0.2">
      <c r="A114" s="94" t="s">
        <v>401</v>
      </c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5"/>
      <c r="V114" s="96"/>
      <c r="W114" s="96"/>
      <c r="X114" s="96"/>
      <c r="Y114" s="96"/>
      <c r="Z114" s="96"/>
      <c r="AA114" s="96"/>
      <c r="AB114" s="97"/>
      <c r="AC114" s="95"/>
      <c r="AD114" s="96"/>
      <c r="AE114" s="96"/>
      <c r="AF114" s="96"/>
      <c r="AG114" s="96"/>
      <c r="AH114" s="96"/>
      <c r="AI114" s="96"/>
      <c r="AJ114" s="97"/>
      <c r="AK114" s="95"/>
      <c r="AL114" s="96"/>
      <c r="AM114" s="96"/>
      <c r="AN114" s="96"/>
      <c r="AO114" s="96"/>
      <c r="AP114" s="96"/>
      <c r="AQ114" s="96"/>
      <c r="AR114" s="96"/>
      <c r="AS114" s="97"/>
      <c r="AT114" s="95"/>
      <c r="AU114" s="96"/>
      <c r="AV114" s="96"/>
      <c r="AW114" s="96"/>
      <c r="AX114" s="96"/>
      <c r="AY114" s="96"/>
      <c r="AZ114" s="96"/>
      <c r="BA114" s="96"/>
      <c r="BB114" s="96"/>
      <c r="BC114" s="97"/>
      <c r="BD114" s="95"/>
      <c r="BE114" s="96"/>
      <c r="BF114" s="96"/>
      <c r="BG114" s="96"/>
      <c r="BH114" s="96"/>
      <c r="BI114" s="96"/>
      <c r="BJ114" s="96"/>
      <c r="BK114" s="96"/>
      <c r="BL114" s="97"/>
    </row>
    <row r="115" spans="1:64" x14ac:dyDescent="0.2">
      <c r="A115" s="94" t="s">
        <v>402</v>
      </c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5"/>
      <c r="V115" s="96"/>
      <c r="W115" s="96"/>
      <c r="X115" s="96"/>
      <c r="Y115" s="96"/>
      <c r="Z115" s="96"/>
      <c r="AA115" s="96"/>
      <c r="AB115" s="97"/>
      <c r="AC115" s="95"/>
      <c r="AD115" s="96"/>
      <c r="AE115" s="96"/>
      <c r="AF115" s="96"/>
      <c r="AG115" s="96"/>
      <c r="AH115" s="96"/>
      <c r="AI115" s="96"/>
      <c r="AJ115" s="97"/>
      <c r="AK115" s="95"/>
      <c r="AL115" s="96"/>
      <c r="AM115" s="96"/>
      <c r="AN115" s="96"/>
      <c r="AO115" s="96"/>
      <c r="AP115" s="96"/>
      <c r="AQ115" s="96"/>
      <c r="AR115" s="96"/>
      <c r="AS115" s="97"/>
      <c r="AT115" s="95"/>
      <c r="AU115" s="96"/>
      <c r="AV115" s="96"/>
      <c r="AW115" s="96"/>
      <c r="AX115" s="96"/>
      <c r="AY115" s="96"/>
      <c r="AZ115" s="96"/>
      <c r="BA115" s="96"/>
      <c r="BB115" s="96"/>
      <c r="BC115" s="97"/>
      <c r="BD115" s="95"/>
      <c r="BE115" s="96"/>
      <c r="BF115" s="96"/>
      <c r="BG115" s="96"/>
      <c r="BH115" s="96"/>
      <c r="BI115" s="96"/>
      <c r="BJ115" s="96"/>
      <c r="BK115" s="96"/>
      <c r="BL115" s="97"/>
    </row>
    <row r="116" spans="1:64" x14ac:dyDescent="0.2">
      <c r="A116" s="113" t="s">
        <v>403</v>
      </c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5"/>
      <c r="V116" s="96"/>
      <c r="W116" s="96"/>
      <c r="X116" s="96"/>
      <c r="Y116" s="96"/>
      <c r="Z116" s="96"/>
      <c r="AA116" s="96"/>
      <c r="AB116" s="97"/>
      <c r="AC116" s="95"/>
      <c r="AD116" s="96"/>
      <c r="AE116" s="96"/>
      <c r="AF116" s="96"/>
      <c r="AG116" s="96"/>
      <c r="AH116" s="96"/>
      <c r="AI116" s="96"/>
      <c r="AJ116" s="97"/>
      <c r="AK116" s="95"/>
      <c r="AL116" s="96"/>
      <c r="AM116" s="96"/>
      <c r="AN116" s="96"/>
      <c r="AO116" s="96"/>
      <c r="AP116" s="96"/>
      <c r="AQ116" s="96"/>
      <c r="AR116" s="96"/>
      <c r="AS116" s="97"/>
      <c r="AT116" s="95"/>
      <c r="AU116" s="96"/>
      <c r="AV116" s="96"/>
      <c r="AW116" s="96"/>
      <c r="AX116" s="96"/>
      <c r="AY116" s="96"/>
      <c r="AZ116" s="96"/>
      <c r="BA116" s="96"/>
      <c r="BB116" s="96"/>
      <c r="BC116" s="97"/>
      <c r="BD116" s="95"/>
      <c r="BE116" s="96"/>
      <c r="BF116" s="96"/>
      <c r="BG116" s="96"/>
      <c r="BH116" s="96"/>
      <c r="BI116" s="96"/>
      <c r="BJ116" s="96"/>
      <c r="BK116" s="96"/>
      <c r="BL116" s="97"/>
    </row>
    <row r="117" spans="1:64" x14ac:dyDescent="0.2">
      <c r="A117" s="113" t="s">
        <v>404</v>
      </c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5"/>
      <c r="V117" s="96"/>
      <c r="W117" s="96"/>
      <c r="X117" s="96"/>
      <c r="Y117" s="96"/>
      <c r="Z117" s="96"/>
      <c r="AA117" s="96"/>
      <c r="AB117" s="97"/>
      <c r="AC117" s="95"/>
      <c r="AD117" s="96"/>
      <c r="AE117" s="96"/>
      <c r="AF117" s="96"/>
      <c r="AG117" s="96"/>
      <c r="AH117" s="96"/>
      <c r="AI117" s="96"/>
      <c r="AJ117" s="97"/>
      <c r="AK117" s="95"/>
      <c r="AL117" s="96"/>
      <c r="AM117" s="96"/>
      <c r="AN117" s="96"/>
      <c r="AO117" s="96"/>
      <c r="AP117" s="96"/>
      <c r="AQ117" s="96"/>
      <c r="AR117" s="96"/>
      <c r="AS117" s="97"/>
      <c r="AT117" s="95"/>
      <c r="AU117" s="96"/>
      <c r="AV117" s="96"/>
      <c r="AW117" s="96"/>
      <c r="AX117" s="96"/>
      <c r="AY117" s="96"/>
      <c r="AZ117" s="96"/>
      <c r="BA117" s="96"/>
      <c r="BB117" s="96"/>
      <c r="BC117" s="97"/>
      <c r="BD117" s="95"/>
      <c r="BE117" s="96"/>
      <c r="BF117" s="96"/>
      <c r="BG117" s="96"/>
      <c r="BH117" s="96"/>
      <c r="BI117" s="96"/>
      <c r="BJ117" s="96"/>
      <c r="BK117" s="96"/>
      <c r="BL117" s="97"/>
    </row>
    <row r="118" spans="1:64" x14ac:dyDescent="0.2">
      <c r="A118" s="113" t="s">
        <v>405</v>
      </c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5"/>
      <c r="V118" s="96"/>
      <c r="W118" s="96"/>
      <c r="X118" s="96"/>
      <c r="Y118" s="96"/>
      <c r="Z118" s="96"/>
      <c r="AA118" s="96"/>
      <c r="AB118" s="97"/>
      <c r="AC118" s="95"/>
      <c r="AD118" s="96"/>
      <c r="AE118" s="96"/>
      <c r="AF118" s="96"/>
      <c r="AG118" s="96"/>
      <c r="AH118" s="96"/>
      <c r="AI118" s="96"/>
      <c r="AJ118" s="97"/>
      <c r="AK118" s="95"/>
      <c r="AL118" s="96"/>
      <c r="AM118" s="96"/>
      <c r="AN118" s="96"/>
      <c r="AO118" s="96"/>
      <c r="AP118" s="96"/>
      <c r="AQ118" s="96"/>
      <c r="AR118" s="96"/>
      <c r="AS118" s="97"/>
      <c r="AT118" s="95"/>
      <c r="AU118" s="96"/>
      <c r="AV118" s="96"/>
      <c r="AW118" s="96"/>
      <c r="AX118" s="96"/>
      <c r="AY118" s="96"/>
      <c r="AZ118" s="96"/>
      <c r="BA118" s="96"/>
      <c r="BB118" s="96"/>
      <c r="BC118" s="97"/>
      <c r="BD118" s="95"/>
      <c r="BE118" s="96"/>
      <c r="BF118" s="96"/>
      <c r="BG118" s="96"/>
      <c r="BH118" s="96"/>
      <c r="BI118" s="96"/>
      <c r="BJ118" s="96"/>
      <c r="BK118" s="96"/>
      <c r="BL118" s="97"/>
    </row>
    <row r="119" spans="1:64" x14ac:dyDescent="0.2">
      <c r="A119" s="98" t="s">
        <v>406</v>
      </c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9"/>
      <c r="V119" s="100"/>
      <c r="W119" s="100"/>
      <c r="X119" s="100"/>
      <c r="Y119" s="100"/>
      <c r="Z119" s="100"/>
      <c r="AA119" s="100"/>
      <c r="AB119" s="101"/>
      <c r="AC119" s="99"/>
      <c r="AD119" s="100"/>
      <c r="AE119" s="100"/>
      <c r="AF119" s="100"/>
      <c r="AG119" s="100"/>
      <c r="AH119" s="100"/>
      <c r="AI119" s="100"/>
      <c r="AJ119" s="101"/>
      <c r="AK119" s="99"/>
      <c r="AL119" s="100"/>
      <c r="AM119" s="100"/>
      <c r="AN119" s="100"/>
      <c r="AO119" s="100"/>
      <c r="AP119" s="100"/>
      <c r="AQ119" s="100"/>
      <c r="AR119" s="100"/>
      <c r="AS119" s="101"/>
      <c r="AT119" s="99"/>
      <c r="AU119" s="100"/>
      <c r="AV119" s="100"/>
      <c r="AW119" s="100"/>
      <c r="AX119" s="100"/>
      <c r="AY119" s="100"/>
      <c r="AZ119" s="100"/>
      <c r="BA119" s="100"/>
      <c r="BB119" s="100"/>
      <c r="BC119" s="101"/>
      <c r="BD119" s="99"/>
      <c r="BE119" s="100"/>
      <c r="BF119" s="100"/>
      <c r="BG119" s="100"/>
      <c r="BH119" s="100"/>
      <c r="BI119" s="100"/>
      <c r="BJ119" s="100"/>
      <c r="BK119" s="100"/>
      <c r="BL119" s="101"/>
    </row>
    <row r="120" spans="1:64" x14ac:dyDescent="0.2">
      <c r="A120" s="90" t="s">
        <v>407</v>
      </c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1" t="s">
        <v>92</v>
      </c>
      <c r="V120" s="92"/>
      <c r="W120" s="92"/>
      <c r="X120" s="92"/>
      <c r="Y120" s="92"/>
      <c r="Z120" s="92"/>
      <c r="AA120" s="92"/>
      <c r="AB120" s="93"/>
      <c r="AC120" s="91" t="s">
        <v>92</v>
      </c>
      <c r="AD120" s="92"/>
      <c r="AE120" s="92"/>
      <c r="AF120" s="92"/>
      <c r="AG120" s="92"/>
      <c r="AH120" s="92"/>
      <c r="AI120" s="92"/>
      <c r="AJ120" s="93"/>
      <c r="AK120" s="91" t="s">
        <v>92</v>
      </c>
      <c r="AL120" s="92"/>
      <c r="AM120" s="92"/>
      <c r="AN120" s="92"/>
      <c r="AO120" s="92"/>
      <c r="AP120" s="92"/>
      <c r="AQ120" s="92"/>
      <c r="AR120" s="92"/>
      <c r="AS120" s="93"/>
      <c r="AT120" s="91" t="s">
        <v>92</v>
      </c>
      <c r="AU120" s="92"/>
      <c r="AV120" s="92"/>
      <c r="AW120" s="92"/>
      <c r="AX120" s="92"/>
      <c r="AY120" s="92"/>
      <c r="AZ120" s="92"/>
      <c r="BA120" s="92"/>
      <c r="BB120" s="92"/>
      <c r="BC120" s="93"/>
      <c r="BD120" s="91">
        <f>(BD15+BD21+BD69+BD89+BD97)/5</f>
        <v>1.9666599999999999</v>
      </c>
      <c r="BE120" s="92"/>
      <c r="BF120" s="92"/>
      <c r="BG120" s="92"/>
      <c r="BH120" s="92"/>
      <c r="BI120" s="92"/>
      <c r="BJ120" s="92"/>
      <c r="BK120" s="92"/>
      <c r="BL120" s="93"/>
    </row>
    <row r="121" spans="1:64" x14ac:dyDescent="0.2">
      <c r="A121" s="98" t="s">
        <v>408</v>
      </c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9"/>
      <c r="V121" s="100"/>
      <c r="W121" s="100"/>
      <c r="X121" s="100"/>
      <c r="Y121" s="100"/>
      <c r="Z121" s="100"/>
      <c r="AA121" s="100"/>
      <c r="AB121" s="101"/>
      <c r="AC121" s="99"/>
      <c r="AD121" s="100"/>
      <c r="AE121" s="100"/>
      <c r="AF121" s="100"/>
      <c r="AG121" s="100"/>
      <c r="AH121" s="100"/>
      <c r="AI121" s="100"/>
      <c r="AJ121" s="101"/>
      <c r="AK121" s="99"/>
      <c r="AL121" s="100"/>
      <c r="AM121" s="100"/>
      <c r="AN121" s="100"/>
      <c r="AO121" s="100"/>
      <c r="AP121" s="100"/>
      <c r="AQ121" s="100"/>
      <c r="AR121" s="100"/>
      <c r="AS121" s="101"/>
      <c r="AT121" s="99"/>
      <c r="AU121" s="100"/>
      <c r="AV121" s="100"/>
      <c r="AW121" s="100"/>
      <c r="AX121" s="100"/>
      <c r="AY121" s="100"/>
      <c r="AZ121" s="100"/>
      <c r="BA121" s="100"/>
      <c r="BB121" s="100"/>
      <c r="BC121" s="101"/>
      <c r="BD121" s="99"/>
      <c r="BE121" s="100"/>
      <c r="BF121" s="100"/>
      <c r="BG121" s="100"/>
      <c r="BH121" s="100"/>
      <c r="BI121" s="100"/>
      <c r="BJ121" s="100"/>
      <c r="BK121" s="100"/>
      <c r="BL121" s="101"/>
    </row>
    <row r="122" spans="1:64" s="1" customFormat="1" ht="4.9000000000000004" customHeight="1" x14ac:dyDescent="0.2">
      <c r="A122" s="201"/>
      <c r="B122" s="201"/>
      <c r="C122" s="201"/>
      <c r="D122" s="201"/>
      <c r="E122" s="201"/>
      <c r="F122" s="201"/>
      <c r="G122" s="201"/>
      <c r="H122" s="201"/>
      <c r="I122" s="201"/>
      <c r="J122" s="201"/>
      <c r="K122" s="201"/>
      <c r="L122" s="201"/>
      <c r="M122" s="201"/>
      <c r="N122" s="201"/>
      <c r="O122" s="201"/>
      <c r="P122" s="201"/>
      <c r="Q122" s="201"/>
      <c r="R122" s="201"/>
    </row>
    <row r="123" spans="1:64" s="1" customFormat="1" ht="11.25" x14ac:dyDescent="0.2">
      <c r="A123" s="202" t="s">
        <v>409</v>
      </c>
    </row>
    <row r="125" spans="1:64" ht="27" customHeight="1" x14ac:dyDescent="0.2">
      <c r="A125" s="115" t="s">
        <v>16</v>
      </c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87" t="s">
        <v>17</v>
      </c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  <c r="BL125" s="87"/>
    </row>
    <row r="126" spans="1:64" s="28" customFormat="1" ht="10.5" x14ac:dyDescent="0.25">
      <c r="A126" s="27" t="s">
        <v>18</v>
      </c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 t="s">
        <v>19</v>
      </c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 t="s">
        <v>20</v>
      </c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</row>
  </sheetData>
  <mergeCells count="255">
    <mergeCell ref="A125:V125"/>
    <mergeCell ref="W125:AR125"/>
    <mergeCell ref="AS125:BL125"/>
    <mergeCell ref="A126:V126"/>
    <mergeCell ref="W126:AR126"/>
    <mergeCell ref="AS126:BL126"/>
    <mergeCell ref="A120:T120"/>
    <mergeCell ref="U120:AB121"/>
    <mergeCell ref="AC120:AJ121"/>
    <mergeCell ref="AK120:AS121"/>
    <mergeCell ref="AT120:BC121"/>
    <mergeCell ref="BD120:BL121"/>
    <mergeCell ref="A121:T121"/>
    <mergeCell ref="BD109:BL119"/>
    <mergeCell ref="A110:T110"/>
    <mergeCell ref="A111:T111"/>
    <mergeCell ref="A112:T112"/>
    <mergeCell ref="A113:T113"/>
    <mergeCell ref="A114:T114"/>
    <mergeCell ref="A115:T115"/>
    <mergeCell ref="A116:T116"/>
    <mergeCell ref="A117:T117"/>
    <mergeCell ref="A118:T118"/>
    <mergeCell ref="A108:T108"/>
    <mergeCell ref="A109:T109"/>
    <mergeCell ref="U109:AB119"/>
    <mergeCell ref="AC109:AJ119"/>
    <mergeCell ref="AK109:AS119"/>
    <mergeCell ref="AT109:BC119"/>
    <mergeCell ref="A119:T119"/>
    <mergeCell ref="BD103:BL103"/>
    <mergeCell ref="A104:T104"/>
    <mergeCell ref="U104:AB108"/>
    <mergeCell ref="AC104:AJ108"/>
    <mergeCell ref="AK104:AS108"/>
    <mergeCell ref="AT104:BC108"/>
    <mergeCell ref="BD104:BL108"/>
    <mergeCell ref="A105:T105"/>
    <mergeCell ref="A106:T106"/>
    <mergeCell ref="A107:T107"/>
    <mergeCell ref="A102:T102"/>
    <mergeCell ref="A103:T103"/>
    <mergeCell ref="U103:AB103"/>
    <mergeCell ref="AC103:AJ103"/>
    <mergeCell ref="AK103:AS103"/>
    <mergeCell ref="AT103:BC103"/>
    <mergeCell ref="A97:T97"/>
    <mergeCell ref="U97:AB102"/>
    <mergeCell ref="AC97:AJ102"/>
    <mergeCell ref="AK97:AS102"/>
    <mergeCell ref="AT97:BC102"/>
    <mergeCell ref="BD97:BL102"/>
    <mergeCell ref="A98:T98"/>
    <mergeCell ref="A99:T99"/>
    <mergeCell ref="A100:T100"/>
    <mergeCell ref="A101:T101"/>
    <mergeCell ref="A92:T92"/>
    <mergeCell ref="U92:AB96"/>
    <mergeCell ref="AC92:AJ96"/>
    <mergeCell ref="AK92:AS96"/>
    <mergeCell ref="AT92:BC96"/>
    <mergeCell ref="BD92:BL96"/>
    <mergeCell ref="A93:T93"/>
    <mergeCell ref="A94:T94"/>
    <mergeCell ref="A95:T95"/>
    <mergeCell ref="A96:T96"/>
    <mergeCell ref="A89:T89"/>
    <mergeCell ref="U89:AB91"/>
    <mergeCell ref="AC89:AJ91"/>
    <mergeCell ref="AK89:AS91"/>
    <mergeCell ref="AT89:BC91"/>
    <mergeCell ref="BD89:BL91"/>
    <mergeCell ref="A90:T90"/>
    <mergeCell ref="A91:T91"/>
    <mergeCell ref="A87:T87"/>
    <mergeCell ref="U87:AB88"/>
    <mergeCell ref="AC87:AJ88"/>
    <mergeCell ref="AK87:AS88"/>
    <mergeCell ref="AT87:BC88"/>
    <mergeCell ref="BD87:BL88"/>
    <mergeCell ref="A88:T88"/>
    <mergeCell ref="A84:T84"/>
    <mergeCell ref="U84:AB86"/>
    <mergeCell ref="AC84:AJ86"/>
    <mergeCell ref="AK84:AS86"/>
    <mergeCell ref="AT84:BC86"/>
    <mergeCell ref="BD84:BL86"/>
    <mergeCell ref="A85:T85"/>
    <mergeCell ref="A86:T86"/>
    <mergeCell ref="A82:T82"/>
    <mergeCell ref="U82:AB83"/>
    <mergeCell ref="AC82:AJ83"/>
    <mergeCell ref="AK82:AS83"/>
    <mergeCell ref="AT82:BC83"/>
    <mergeCell ref="BD82:BL83"/>
    <mergeCell ref="A83:T83"/>
    <mergeCell ref="A77:T77"/>
    <mergeCell ref="U77:AB81"/>
    <mergeCell ref="AC77:AJ81"/>
    <mergeCell ref="AK77:AS81"/>
    <mergeCell ref="AT77:BC81"/>
    <mergeCell ref="BD77:BL81"/>
    <mergeCell ref="A78:T78"/>
    <mergeCell ref="A79:T79"/>
    <mergeCell ref="A80:T80"/>
    <mergeCell ref="A81:T81"/>
    <mergeCell ref="A73:T73"/>
    <mergeCell ref="U73:AB76"/>
    <mergeCell ref="AC73:AJ76"/>
    <mergeCell ref="AK73:AS76"/>
    <mergeCell ref="AT73:BC76"/>
    <mergeCell ref="BD73:BL76"/>
    <mergeCell ref="A74:T74"/>
    <mergeCell ref="A75:T75"/>
    <mergeCell ref="A76:T76"/>
    <mergeCell ref="A72:T72"/>
    <mergeCell ref="U72:AB72"/>
    <mergeCell ref="AC72:AJ72"/>
    <mergeCell ref="AK72:AS72"/>
    <mergeCell ref="AT72:BC72"/>
    <mergeCell ref="BD72:BL72"/>
    <mergeCell ref="A69:T69"/>
    <mergeCell ref="U69:AB71"/>
    <mergeCell ref="AC69:AJ71"/>
    <mergeCell ref="AK69:AS71"/>
    <mergeCell ref="AT69:BC71"/>
    <mergeCell ref="BD69:BL71"/>
    <mergeCell ref="A70:T70"/>
    <mergeCell ref="A71:T71"/>
    <mergeCell ref="A64:T64"/>
    <mergeCell ref="U64:AB68"/>
    <mergeCell ref="AC64:AJ68"/>
    <mergeCell ref="AK64:AS68"/>
    <mergeCell ref="AT64:BC68"/>
    <mergeCell ref="BD64:BL68"/>
    <mergeCell ref="A65:T65"/>
    <mergeCell ref="A66:T66"/>
    <mergeCell ref="A67:T67"/>
    <mergeCell ref="A68:T68"/>
    <mergeCell ref="AK58:AS63"/>
    <mergeCell ref="AT58:BC63"/>
    <mergeCell ref="BD58:BL63"/>
    <mergeCell ref="A59:T59"/>
    <mergeCell ref="A60:T60"/>
    <mergeCell ref="A61:T61"/>
    <mergeCell ref="A62:T62"/>
    <mergeCell ref="A63:T63"/>
    <mergeCell ref="A55:T55"/>
    <mergeCell ref="A56:T56"/>
    <mergeCell ref="A57:T57"/>
    <mergeCell ref="A58:T58"/>
    <mergeCell ref="U58:AB63"/>
    <mergeCell ref="AC58:AJ63"/>
    <mergeCell ref="U49:AB57"/>
    <mergeCell ref="AC49:AJ57"/>
    <mergeCell ref="AK49:AS57"/>
    <mergeCell ref="AT49:BC57"/>
    <mergeCell ref="BD49:BL57"/>
    <mergeCell ref="A50:T50"/>
    <mergeCell ref="A51:T51"/>
    <mergeCell ref="A52:T52"/>
    <mergeCell ref="A53:T53"/>
    <mergeCell ref="A54:T54"/>
    <mergeCell ref="A44:T44"/>
    <mergeCell ref="A45:T45"/>
    <mergeCell ref="A46:T46"/>
    <mergeCell ref="A47:T47"/>
    <mergeCell ref="A48:T48"/>
    <mergeCell ref="A49:T49"/>
    <mergeCell ref="A39:T39"/>
    <mergeCell ref="U39:AB48"/>
    <mergeCell ref="AC39:AJ48"/>
    <mergeCell ref="AK39:AS48"/>
    <mergeCell ref="AT39:BC48"/>
    <mergeCell ref="BD39:BL48"/>
    <mergeCell ref="A40:T40"/>
    <mergeCell ref="A41:T41"/>
    <mergeCell ref="A42:T42"/>
    <mergeCell ref="A43:T43"/>
    <mergeCell ref="AT31:BC38"/>
    <mergeCell ref="BD31:BL38"/>
    <mergeCell ref="A32:T32"/>
    <mergeCell ref="A33:T33"/>
    <mergeCell ref="A34:T34"/>
    <mergeCell ref="A35:T35"/>
    <mergeCell ref="A36:T36"/>
    <mergeCell ref="A37:T37"/>
    <mergeCell ref="A38:T38"/>
    <mergeCell ref="A29:T29"/>
    <mergeCell ref="A30:T30"/>
    <mergeCell ref="A31:T31"/>
    <mergeCell ref="U31:AB38"/>
    <mergeCell ref="AC31:AJ38"/>
    <mergeCell ref="AK31:AS38"/>
    <mergeCell ref="A24:T24"/>
    <mergeCell ref="U24:AB30"/>
    <mergeCell ref="AC24:AJ30"/>
    <mergeCell ref="AK24:AS30"/>
    <mergeCell ref="AT24:BC30"/>
    <mergeCell ref="BD24:BL30"/>
    <mergeCell ref="A25:T25"/>
    <mergeCell ref="A26:T26"/>
    <mergeCell ref="A27:T27"/>
    <mergeCell ref="A28:T28"/>
    <mergeCell ref="BD21:BL22"/>
    <mergeCell ref="A22:T22"/>
    <mergeCell ref="A23:T23"/>
    <mergeCell ref="U23:AB23"/>
    <mergeCell ref="AC23:AJ23"/>
    <mergeCell ref="AK23:AS23"/>
    <mergeCell ref="AT23:BC23"/>
    <mergeCell ref="BD23:BL23"/>
    <mergeCell ref="A20:T20"/>
    <mergeCell ref="A21:T21"/>
    <mergeCell ref="U21:AB22"/>
    <mergeCell ref="AC21:AJ22"/>
    <mergeCell ref="AK21:AS22"/>
    <mergeCell ref="AT21:BC22"/>
    <mergeCell ref="A15:T15"/>
    <mergeCell ref="U15:AB20"/>
    <mergeCell ref="AC15:AJ20"/>
    <mergeCell ref="AK15:AS20"/>
    <mergeCell ref="AT15:BC20"/>
    <mergeCell ref="BD15:BL20"/>
    <mergeCell ref="A16:T16"/>
    <mergeCell ref="A17:T17"/>
    <mergeCell ref="A18:T18"/>
    <mergeCell ref="A19:T19"/>
    <mergeCell ref="A14:T14"/>
    <mergeCell ref="U14:AB14"/>
    <mergeCell ref="AC14:AJ14"/>
    <mergeCell ref="AK14:AS14"/>
    <mergeCell ref="AT14:BC14"/>
    <mergeCell ref="BD14:BL14"/>
    <mergeCell ref="A13:T13"/>
    <mergeCell ref="U13:AB13"/>
    <mergeCell ref="AC13:AJ13"/>
    <mergeCell ref="AK13:AS13"/>
    <mergeCell ref="AT13:BC13"/>
    <mergeCell ref="BD13:BL13"/>
    <mergeCell ref="A12:T12"/>
    <mergeCell ref="U12:AB12"/>
    <mergeCell ref="AC12:AJ12"/>
    <mergeCell ref="AK12:AS12"/>
    <mergeCell ref="AT12:BC12"/>
    <mergeCell ref="BD12:BL12"/>
    <mergeCell ref="A5:BL5"/>
    <mergeCell ref="A6:BL6"/>
    <mergeCell ref="A7:BL7"/>
    <mergeCell ref="A8:BL8"/>
    <mergeCell ref="A11:T11"/>
    <mergeCell ref="U11:AJ11"/>
    <mergeCell ref="AK11:AS11"/>
    <mergeCell ref="AT11:BC11"/>
    <mergeCell ref="BD11:BL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4"/>
  <sheetViews>
    <sheetView workbookViewId="0">
      <selection activeCell="DG22" sqref="DG22"/>
    </sheetView>
  </sheetViews>
  <sheetFormatPr defaultColWidth="1.42578125" defaultRowHeight="15" x14ac:dyDescent="0.25"/>
  <cols>
    <col min="1" max="16384" width="1.42578125" style="29"/>
  </cols>
  <sheetData>
    <row r="1" spans="1:64" s="1" customFormat="1" ht="11.25" x14ac:dyDescent="0.2">
      <c r="BL1" s="2" t="s">
        <v>0</v>
      </c>
    </row>
    <row r="2" spans="1:64" s="1" customFormat="1" ht="11.25" x14ac:dyDescent="0.2">
      <c r="BL2" s="2" t="s">
        <v>1</v>
      </c>
    </row>
    <row r="3" spans="1:64" s="3" customFormat="1" ht="15.75" x14ac:dyDescent="0.25"/>
    <row r="4" spans="1:64" s="3" customFormat="1" ht="15.75" x14ac:dyDescent="0.25"/>
    <row r="5" spans="1:64" s="5" customFormat="1" ht="18.75" x14ac:dyDescent="0.3">
      <c r="A5" s="203" t="s">
        <v>410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</row>
    <row r="6" spans="1:64" s="5" customFormat="1" ht="18.75" x14ac:dyDescent="0.3">
      <c r="A6" s="4" t="s">
        <v>411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</row>
    <row r="7" spans="1:64" s="5" customFormat="1" ht="18.75" x14ac:dyDescent="0.3">
      <c r="A7" s="4" t="s">
        <v>412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s="3" customFormat="1" ht="15.75" x14ac:dyDescent="0.25"/>
    <row r="9" spans="1:64" s="3" customFormat="1" ht="15.75" x14ac:dyDescent="0.25"/>
    <row r="10" spans="1:64" s="3" customFormat="1" ht="15.75" x14ac:dyDescent="0.25">
      <c r="A10" s="204" t="s">
        <v>38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5" t="s">
        <v>413</v>
      </c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 t="s">
        <v>66</v>
      </c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</row>
    <row r="11" spans="1:64" s="3" customFormat="1" ht="15.75" x14ac:dyDescent="0.25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7" t="s">
        <v>414</v>
      </c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</row>
    <row r="12" spans="1:64" s="3" customFormat="1" ht="15.75" customHeight="1" x14ac:dyDescent="0.25">
      <c r="A12" s="33" t="s">
        <v>415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6"/>
      <c r="AE12" s="208">
        <v>1</v>
      </c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10"/>
      <c r="AW12" s="211">
        <v>5.8652222847495796E-3</v>
      </c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3"/>
    </row>
    <row r="13" spans="1:64" s="3" customFormat="1" ht="15.75" customHeight="1" x14ac:dyDescent="0.25">
      <c r="A13" s="60" t="s">
        <v>416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2"/>
      <c r="AE13" s="214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6"/>
      <c r="AW13" s="217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9"/>
    </row>
    <row r="14" spans="1:64" s="3" customFormat="1" ht="18.75" x14ac:dyDescent="0.35">
      <c r="A14" s="47" t="s">
        <v>417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220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2"/>
      <c r="AW14" s="223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5"/>
    </row>
    <row r="15" spans="1:64" s="3" customFormat="1" ht="15.75" customHeight="1" x14ac:dyDescent="0.25">
      <c r="A15" s="69" t="s">
        <v>418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208" t="s">
        <v>419</v>
      </c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10"/>
      <c r="AW15" s="57">
        <v>1</v>
      </c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9"/>
    </row>
    <row r="16" spans="1:64" s="3" customFormat="1" ht="15.75" customHeight="1" x14ac:dyDescent="0.25">
      <c r="A16" s="226" t="s">
        <v>420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8"/>
      <c r="AE16" s="214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6"/>
      <c r="AW16" s="63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5"/>
    </row>
    <row r="17" spans="1:64" s="3" customFormat="1" ht="15.75" customHeight="1" x14ac:dyDescent="0.25">
      <c r="A17" s="226" t="s">
        <v>421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8"/>
      <c r="AE17" s="214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6"/>
      <c r="AW17" s="63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5"/>
    </row>
    <row r="18" spans="1:64" s="3" customFormat="1" ht="18.75" x14ac:dyDescent="0.35">
      <c r="A18" s="47" t="s">
        <v>422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220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2"/>
      <c r="AW18" s="66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8"/>
    </row>
    <row r="19" spans="1:64" s="3" customFormat="1" ht="15.75" customHeight="1" x14ac:dyDescent="0.25">
      <c r="A19" s="69" t="s">
        <v>418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208" t="s">
        <v>423</v>
      </c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10"/>
      <c r="AW19" s="57">
        <v>0.55000000000000004</v>
      </c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9"/>
    </row>
    <row r="20" spans="1:64" s="3" customFormat="1" ht="15.75" customHeight="1" x14ac:dyDescent="0.25">
      <c r="A20" s="60" t="s">
        <v>424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2"/>
      <c r="AE20" s="214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6"/>
      <c r="AW20" s="63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5"/>
    </row>
    <row r="21" spans="1:64" s="3" customFormat="1" ht="18.75" x14ac:dyDescent="0.35">
      <c r="A21" s="47" t="s">
        <v>425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220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2"/>
      <c r="AW21" s="66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8"/>
    </row>
    <row r="22" spans="1:64" s="3" customFormat="1" ht="20.25" x14ac:dyDescent="0.35">
      <c r="A22" s="229" t="s">
        <v>426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30" t="s">
        <v>427</v>
      </c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1">
        <v>6.6E-3</v>
      </c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</row>
    <row r="23" spans="1:64" s="3" customFormat="1" ht="20.25" x14ac:dyDescent="0.35">
      <c r="A23" s="229" t="s">
        <v>428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30" t="s">
        <v>427</v>
      </c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1">
        <v>1</v>
      </c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</row>
    <row r="24" spans="1:64" s="3" customFormat="1" ht="20.25" x14ac:dyDescent="0.35">
      <c r="A24" s="229" t="s">
        <v>429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30" t="s">
        <v>427</v>
      </c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1">
        <v>0.90610000000000002</v>
      </c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</row>
    <row r="25" spans="1:64" s="3" customFormat="1" ht="15.75" x14ac:dyDescent="0.25">
      <c r="A25" s="45" t="s">
        <v>430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232" t="s">
        <v>431</v>
      </c>
      <c r="AF25" s="233"/>
      <c r="AG25" s="233"/>
      <c r="AH25" s="233"/>
      <c r="AI25" s="233"/>
      <c r="AJ25" s="233"/>
      <c r="AK25" s="233"/>
      <c r="AL25" s="233"/>
      <c r="AM25" s="233"/>
      <c r="AN25" s="233"/>
      <c r="AO25" s="233"/>
      <c r="AP25" s="233"/>
      <c r="AQ25" s="233"/>
      <c r="AR25" s="233"/>
      <c r="AS25" s="233"/>
      <c r="AT25" s="233"/>
      <c r="AU25" s="233"/>
      <c r="AV25" s="234"/>
      <c r="AW25" s="57">
        <v>0</v>
      </c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9"/>
    </row>
    <row r="26" spans="1:64" s="3" customFormat="1" ht="18.75" x14ac:dyDescent="0.35">
      <c r="A26" s="47" t="s">
        <v>432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235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237"/>
      <c r="AW26" s="66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8"/>
    </row>
    <row r="27" spans="1:64" s="3" customFormat="1" ht="15.75" x14ac:dyDescent="0.25">
      <c r="A27" s="45" t="s">
        <v>430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232" t="s">
        <v>431</v>
      </c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10"/>
      <c r="AW27" s="57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9"/>
    </row>
    <row r="28" spans="1:64" s="3" customFormat="1" ht="18.75" x14ac:dyDescent="0.35">
      <c r="A28" s="60" t="s">
        <v>433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2"/>
      <c r="AE28" s="214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6"/>
      <c r="AW28" s="63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5"/>
    </row>
    <row r="29" spans="1:64" s="3" customFormat="1" ht="15.75" x14ac:dyDescent="0.25">
      <c r="A29" s="60" t="s">
        <v>434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2"/>
      <c r="AE29" s="214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6"/>
      <c r="AW29" s="63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64" s="3" customFormat="1" ht="15.75" x14ac:dyDescent="0.25">
      <c r="A30" s="60" t="s">
        <v>421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2"/>
      <c r="AE30" s="214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6"/>
      <c r="AW30" s="63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64" s="3" customFormat="1" ht="15.75" x14ac:dyDescent="0.25">
      <c r="A31" s="47" t="s">
        <v>435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220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2"/>
      <c r="AW31" s="66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</row>
    <row r="32" spans="1:64" s="3" customFormat="1" ht="15.75" x14ac:dyDescent="0.25">
      <c r="A32" s="45" t="s">
        <v>430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232" t="s">
        <v>431</v>
      </c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10"/>
      <c r="AW32" s="57">
        <v>1</v>
      </c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</row>
    <row r="33" spans="1:64" s="3" customFormat="1" ht="18.75" x14ac:dyDescent="0.35">
      <c r="A33" s="60" t="s">
        <v>433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2"/>
      <c r="AE33" s="214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6"/>
      <c r="AW33" s="63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5"/>
    </row>
    <row r="34" spans="1:64" s="3" customFormat="1" ht="15.75" x14ac:dyDescent="0.25">
      <c r="A34" s="47" t="s">
        <v>436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220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2"/>
      <c r="AW34" s="66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8"/>
    </row>
  </sheetData>
  <mergeCells count="50">
    <mergeCell ref="A31:AD31"/>
    <mergeCell ref="A32:AD32"/>
    <mergeCell ref="AE32:AV34"/>
    <mergeCell ref="AW32:BL34"/>
    <mergeCell ref="A33:AD33"/>
    <mergeCell ref="A34:AD34"/>
    <mergeCell ref="A25:AD25"/>
    <mergeCell ref="AE25:AV26"/>
    <mergeCell ref="AW25:BL26"/>
    <mergeCell ref="A26:AD26"/>
    <mergeCell ref="A27:AD27"/>
    <mergeCell ref="AE27:AV31"/>
    <mergeCell ref="AW27:BL31"/>
    <mergeCell ref="A28:AD28"/>
    <mergeCell ref="A29:AD29"/>
    <mergeCell ref="A30:AD30"/>
    <mergeCell ref="A23:AD23"/>
    <mergeCell ref="AE23:AV23"/>
    <mergeCell ref="AW23:BL23"/>
    <mergeCell ref="A24:AD24"/>
    <mergeCell ref="AE24:AV24"/>
    <mergeCell ref="AW24:BL24"/>
    <mergeCell ref="A19:AD19"/>
    <mergeCell ref="AE19:AV21"/>
    <mergeCell ref="AW19:BL21"/>
    <mergeCell ref="A20:AD20"/>
    <mergeCell ref="A21:AD21"/>
    <mergeCell ref="A22:AD22"/>
    <mergeCell ref="AE22:AV22"/>
    <mergeCell ref="AW22:BL22"/>
    <mergeCell ref="A15:AD15"/>
    <mergeCell ref="AE15:AV18"/>
    <mergeCell ref="AW15:BL18"/>
    <mergeCell ref="A16:AD16"/>
    <mergeCell ref="A17:AD17"/>
    <mergeCell ref="A18:AD18"/>
    <mergeCell ref="A11:AD11"/>
    <mergeCell ref="AE11:AV11"/>
    <mergeCell ref="AW11:BL11"/>
    <mergeCell ref="A12:AD12"/>
    <mergeCell ref="AE12:AV14"/>
    <mergeCell ref="AW12:BL14"/>
    <mergeCell ref="A13:AD13"/>
    <mergeCell ref="A14:AD14"/>
    <mergeCell ref="A5:BL5"/>
    <mergeCell ref="A6:BL6"/>
    <mergeCell ref="A7:BL7"/>
    <mergeCell ref="A10:AD10"/>
    <mergeCell ref="AE10:AV10"/>
    <mergeCell ref="AW10:BL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1.1</vt:lpstr>
      <vt:lpstr>1.2</vt:lpstr>
      <vt:lpstr>3.1</vt:lpstr>
      <vt:lpstr>3.2</vt:lpstr>
      <vt:lpstr>3.3</vt:lpstr>
      <vt:lpstr>6.1</vt:lpstr>
      <vt:lpstr>6.2</vt:lpstr>
      <vt:lpstr>6.3</vt:lpstr>
      <vt:lpstr>7.1</vt:lpstr>
      <vt:lpstr>7.2</vt:lpstr>
      <vt:lpstr>8.1</vt:lpstr>
      <vt:lpstr>8.3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2015-04-09T10:57:23Z</dcterms:modified>
</cp:coreProperties>
</file>