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EO\Пискунова\стандарт раскрытия информации\19г (1)\"/>
    </mc:Choice>
  </mc:AlternateContent>
  <bookViews>
    <workbookView xWindow="0" yWindow="0" windowWidth="28800" windowHeight="12435"/>
  </bookViews>
  <sheets>
    <sheet name="Форма 1.2" sheetId="1" r:id="rId1"/>
  </sheets>
  <definedNames>
    <definedName name="_xlnm.Print_Titles" localSheetId="0">'Форма 1.2'!$1:$1</definedName>
    <definedName name="_xlnm.Print_Area" localSheetId="0">'Форма 1.2'!$A$1:$H$69</definedName>
  </definedNames>
  <calcPr calcId="152511"/>
</workbook>
</file>

<file path=xl/calcChain.xml><?xml version="1.0" encoding="utf-8"?>
<calcChain xmlns="http://schemas.openxmlformats.org/spreadsheetml/2006/main">
  <c r="G61" i="1" l="1"/>
  <c r="E61" i="1" l="1"/>
  <c r="E25" i="1"/>
  <c r="D62" i="1" l="1"/>
  <c r="G54" i="1"/>
  <c r="G53" i="1" s="1"/>
  <c r="E57" i="1"/>
  <c r="D28" i="1"/>
  <c r="E37" i="1"/>
  <c r="G37" i="1"/>
  <c r="G25" i="1"/>
  <c r="D38" i="1"/>
  <c r="G26" i="1"/>
  <c r="E59" i="1"/>
  <c r="D58" i="1"/>
  <c r="D44" i="1"/>
  <c r="D34" i="1"/>
  <c r="D30" i="1"/>
  <c r="H26" i="1"/>
  <c r="H37" i="1" s="1"/>
  <c r="D37" i="1" l="1"/>
  <c r="D26" i="1"/>
  <c r="D57" i="1"/>
  <c r="H53" i="1"/>
  <c r="D53" i="1" s="1"/>
  <c r="H35" i="1"/>
  <c r="E35" i="1"/>
  <c r="D33" i="1"/>
  <c r="G35" i="1"/>
  <c r="D25" i="1"/>
  <c r="D35" i="1" s="1"/>
  <c r="D59" i="1" l="1"/>
  <c r="H61" i="1"/>
  <c r="D61" i="1" s="1"/>
  <c r="G59" i="1"/>
  <c r="H59" i="1"/>
  <c r="D64" i="1" l="1"/>
</calcChain>
</file>

<file path=xl/sharedStrings.xml><?xml version="1.0" encoding="utf-8"?>
<sst xmlns="http://schemas.openxmlformats.org/spreadsheetml/2006/main" count="92" uniqueCount="73">
  <si>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</si>
  <si>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r>
      <t xml:space="preserve">Сроки опубликования: </t>
    </r>
    <r>
      <rPr>
        <b/>
        <u/>
        <sz val="10"/>
        <rFont val="Arial Cyr"/>
        <charset val="204"/>
      </rPr>
      <t>ежегодно, до 1 марта</t>
    </r>
  </si>
  <si>
    <t>(наименование организации)</t>
  </si>
  <si>
    <t>(адрес организации)</t>
  </si>
  <si>
    <t>Баланс электрической энергии и мощности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</si>
  <si>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</si>
  <si>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</si>
  <si>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</si>
  <si>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</si>
  <si>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</si>
  <si>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t xml:space="preserve">Баланс электрической энергии по сетям ВН, СНI, СНII и НН за </t>
  </si>
  <si>
    <t>год</t>
  </si>
  <si>
    <t>(млн. кВт·ч)</t>
  </si>
  <si>
    <t>№ п/п</t>
  </si>
  <si>
    <t>Показатели</t>
  </si>
  <si>
    <t>всего</t>
  </si>
  <si>
    <t>ВН</t>
  </si>
  <si>
    <t>СНI</t>
  </si>
  <si>
    <t>СНII</t>
  </si>
  <si>
    <t>НН</t>
  </si>
  <si>
    <t>Поступление эл. энергии в сеть, всего</t>
  </si>
  <si>
    <t>1.1</t>
  </si>
  <si>
    <t>из смежной сети, всего</t>
  </si>
  <si>
    <t>в том числе из сети</t>
  </si>
  <si>
    <t>1.2</t>
  </si>
  <si>
    <t>от электростанций ПЭ (ЭСО)</t>
  </si>
  <si>
    <t>1.3</t>
  </si>
  <si>
    <t>от других поставщиков (в т.ч. с оптового рынка)</t>
  </si>
  <si>
    <t>1.4</t>
  </si>
  <si>
    <t>поступление эл. энергии от других организаций</t>
  </si>
  <si>
    <t>2</t>
  </si>
  <si>
    <t>Потери электроэнергии в сети</t>
  </si>
  <si>
    <t>то же в % (п. 1.1 / п. 1.3)</t>
  </si>
  <si>
    <t>3</t>
  </si>
  <si>
    <t>Расход электроэнергии на производственные и хозяйственные нужды</t>
  </si>
  <si>
    <t>4</t>
  </si>
  <si>
    <t>Полезный отпуск из сети</t>
  </si>
  <si>
    <t>в т.ч.</t>
  </si>
  <si>
    <t>4.1</t>
  </si>
  <si>
    <t>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</si>
  <si>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</si>
  <si>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</si>
  <si>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</si>
  <si>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4.2</t>
  </si>
  <si>
    <t>потребителям оптового рынка</t>
  </si>
  <si>
    <t>4.3</t>
  </si>
  <si>
    <t>сальдо переток в другие организации</t>
  </si>
  <si>
    <t xml:space="preserve">Электрическая мощность по диапазонам напряжения ЭСО за </t>
  </si>
  <si>
    <t>(МВт)</t>
  </si>
  <si>
    <t>Поступление мощности в сеть, всего</t>
  </si>
  <si>
    <t>Из смежной сети</t>
  </si>
  <si>
    <t>От электростанций ПЭ</t>
  </si>
  <si>
    <t>От других поставщиков (в т.ч. с оптового рынка)</t>
  </si>
  <si>
    <t>От других организаций</t>
  </si>
  <si>
    <t>Потери в сети</t>
  </si>
  <si>
    <t>то же в %</t>
  </si>
  <si>
    <t>Мощность на производственные и хозяйственные нужды</t>
  </si>
  <si>
    <t>Полезный отпуск мощности потребителям</t>
  </si>
  <si>
    <t>В т.ч.
Заявленная (расчетная) мощность собственных потребителей, пользующихся региональными электрическими сетями</t>
  </si>
  <si>
    <t>Заявленная (расчетная) мощность потребителей оптового рынка</t>
  </si>
  <si>
    <t>В другие организации</t>
  </si>
  <si>
    <t>Основание для размещения:</t>
  </si>
  <si>
    <t>Пост. Пр-ва от 21.01.2004 № 24, п. 11 б, 2-5 аб.</t>
  </si>
  <si>
    <t>Статус информации:</t>
  </si>
  <si>
    <t>«фактическая»</t>
  </si>
  <si>
    <t>Срок хранения в архиве организации:</t>
  </si>
  <si>
    <t>3 года (Приказ ФАС от 22.01.2010 № 27)</t>
  </si>
  <si>
    <t>(рекомендуемая)</t>
  </si>
  <si>
    <t xml:space="preserve">               Форма 1.2</t>
  </si>
  <si>
    <t>МУП "Электросеть"</t>
  </si>
  <si>
    <t>162622 Вологодская область г. Череповец ул. Милютина, 3</t>
  </si>
  <si>
    <t>http://cherel.ru/</t>
  </si>
  <si>
    <t>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</si>
</sst>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#,##0.000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u/>
      <sz val="8.5"/>
      <color indexed="12"/>
      <name val="Arial Cyr"/>
      <charset val="204"/>
    </font>
    <font>
      <u/>
      <sz val="10"/>
      <color indexed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right" vertical="justify"/>
    </xf>
    <xf numFmtId="0" fontId="0" fillId="0" borderId="0" xfId="0" applyBorder="1" applyAlignment="1"/>
    <xf numFmtId="0" fontId="2" fillId="0" borderId="0" xfId="0" applyFont="1" applyBorder="1" applyAlignment="1"/>
    <xf numFmtId="0" fontId="2" fillId="0" borderId="0" xfId="0" applyFont="1" applyAlignme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/>
    </xf>
    <xf numFmtId="0" fontId="4" fillId="0" borderId="0" xfId="0" applyFont="1" applyBorder="1" applyAlignment="1">
      <alignment horizontal="center" vertical="justify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" xfId="0" applyFont="1" applyFill="1" applyBorder="1" applyAlignment="1"/>
    <xf numFmtId="0" fontId="6" fillId="0" borderId="0" xfId="0" applyFont="1" applyFill="1" applyBorder="1" applyAlignment="1"/>
    <xf numFmtId="0" fontId="8" fillId="0" borderId="0" xfId="0" applyFont="1"/>
    <xf numFmtId="0" fontId="8" fillId="0" borderId="0" xfId="0" applyFont="1" applyAlignment="1">
      <alignment horizontal="right" vertical="top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8" fillId="0" borderId="2" xfId="0" applyNumberFormat="1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left" wrapText="1"/>
    </xf>
    <xf numFmtId="0" fontId="6" fillId="0" borderId="1" xfId="0" applyFont="1" applyBorder="1" applyAlignment="1"/>
    <xf numFmtId="0" fontId="6" fillId="0" borderId="0" xfId="0" applyFont="1" applyAlignment="1"/>
    <xf numFmtId="0" fontId="0" fillId="0" borderId="0" xfId="0" applyBorder="1"/>
    <xf numFmtId="0" fontId="4" fillId="0" borderId="0" xfId="0" applyFont="1" applyBorder="1" applyAlignment="1"/>
    <xf numFmtId="164" fontId="8" fillId="0" borderId="2" xfId="0" applyNumberFormat="1" applyFont="1" applyBorder="1" applyAlignment="1">
      <alignment horizontal="center"/>
    </xf>
    <xf numFmtId="10" fontId="8" fillId="0" borderId="2" xfId="1" applyNumberFormat="1" applyFont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164" fontId="8" fillId="0" borderId="2" xfId="0" applyNumberFormat="1" applyFont="1" applyFill="1" applyBorder="1" applyAlignment="1">
      <alignment horizontal="center"/>
    </xf>
    <xf numFmtId="10" fontId="8" fillId="0" borderId="2" xfId="1" applyNumberFormat="1" applyFont="1" applyFill="1" applyBorder="1" applyAlignment="1">
      <alignment horizontal="center"/>
    </xf>
    <xf numFmtId="165" fontId="8" fillId="0" borderId="2" xfId="0" applyNumberFormat="1" applyFont="1" applyFill="1" applyBorder="1" applyAlignment="1">
      <alignment horizontal="center"/>
    </xf>
    <xf numFmtId="165" fontId="8" fillId="3" borderId="2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 indent="1"/>
    </xf>
    <xf numFmtId="0" fontId="4" fillId="0" borderId="0" xfId="0" applyFont="1" applyBorder="1" applyAlignment="1">
      <alignment horizontal="left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6" fillId="0" borderId="0" xfId="0" applyFont="1" applyAlignment="1">
      <alignment horizontal="right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64" fontId="8" fillId="0" borderId="3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center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left" vertical="justify"/>
    </xf>
    <xf numFmtId="0" fontId="6" fillId="2" borderId="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2" fillId="0" borderId="12" xfId="2" applyFont="1" applyBorder="1" applyAlignment="1" applyProtection="1">
      <alignment horizontal="center"/>
    </xf>
    <xf numFmtId="0" fontId="10" fillId="0" borderId="1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 vertical="justify"/>
    </xf>
    <xf numFmtId="0" fontId="2" fillId="0" borderId="0" xfId="0" applyFont="1" applyBorder="1" applyAlignment="1">
      <alignment horizontal="center" vertical="justify"/>
    </xf>
    <xf numFmtId="0" fontId="1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right" vertical="justify"/>
    </xf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herel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tabSelected="1" view="pageBreakPreview" zoomScaleSheetLayoutView="100" workbookViewId="0">
      <selection activeCell="H30" sqref="H30"/>
    </sheetView>
  </sheetViews>
  <sheetFormatPr defaultRowHeight="12.75" x14ac:dyDescent="0.2"/>
  <cols>
    <col min="1" max="1" width="3.28515625" customWidth="1"/>
    <col min="2" max="2" width="14.5703125" customWidth="1"/>
    <col min="3" max="3" width="28.85546875" customWidth="1"/>
    <col min="4" max="13" width="9.28515625" customWidth="1"/>
  </cols>
  <sheetData>
    <row r="1" spans="1:13" ht="55.5" customHeight="1" x14ac:dyDescent="0.2">
      <c r="A1" s="78" t="s">
        <v>0</v>
      </c>
      <c r="B1" s="78"/>
      <c r="C1" s="78"/>
      <c r="D1" s="78"/>
      <c r="E1" s="78"/>
      <c r="F1" s="78"/>
      <c r="G1" s="78"/>
      <c r="H1" s="78"/>
      <c r="I1" s="1"/>
      <c r="J1" s="1"/>
      <c r="K1" s="1"/>
      <c r="L1" s="1"/>
      <c r="M1" s="1"/>
    </row>
    <row r="2" spans="1:13" x14ac:dyDescent="0.2">
      <c r="A2" s="2"/>
      <c r="B2" s="2"/>
      <c r="C2" s="2"/>
      <c r="D2" s="2"/>
      <c r="E2" s="2"/>
      <c r="F2" s="2"/>
      <c r="G2" s="2"/>
      <c r="H2" s="2"/>
      <c r="I2" s="1"/>
      <c r="J2" s="1"/>
      <c r="K2" s="1"/>
      <c r="L2" s="1"/>
      <c r="M2" s="1"/>
    </row>
    <row r="3" spans="1:13" x14ac:dyDescent="0.2">
      <c r="A3" s="2"/>
      <c r="B3" s="2"/>
      <c r="C3" s="2"/>
      <c r="D3" s="2"/>
      <c r="E3" s="77" t="s">
        <v>68</v>
      </c>
      <c r="F3" s="77"/>
      <c r="G3" s="77"/>
      <c r="H3" s="77"/>
      <c r="I3" s="1"/>
      <c r="J3" s="1"/>
      <c r="K3" s="1"/>
      <c r="L3" s="1"/>
      <c r="M3" s="1"/>
    </row>
    <row r="4" spans="1:13" x14ac:dyDescent="0.2">
      <c r="A4" s="2"/>
      <c r="B4" s="2"/>
      <c r="C4" s="2"/>
      <c r="D4" s="2"/>
      <c r="E4" s="3"/>
      <c r="F4" s="77" t="s">
        <v>67</v>
      </c>
      <c r="G4" s="77"/>
      <c r="H4" s="77"/>
      <c r="I4" s="1"/>
      <c r="J4" s="1"/>
      <c r="K4" s="1"/>
      <c r="L4" s="1"/>
      <c r="M4" s="1"/>
    </row>
    <row r="5" spans="1:13" x14ac:dyDescent="0.2">
      <c r="A5" s="2"/>
      <c r="B5" s="2"/>
      <c r="C5" s="2"/>
      <c r="D5" s="2"/>
      <c r="E5" s="3"/>
      <c r="F5" s="3"/>
      <c r="G5" s="3"/>
      <c r="H5" s="3"/>
      <c r="I5" s="1"/>
      <c r="J5" s="1"/>
      <c r="K5" s="1"/>
      <c r="L5" s="1"/>
      <c r="M5" s="1"/>
    </row>
    <row r="6" spans="1:13" ht="12.75" customHeight="1" x14ac:dyDescent="0.2">
      <c r="A6" s="2"/>
      <c r="B6" s="2"/>
      <c r="C6" s="2"/>
      <c r="D6" s="79" t="s">
        <v>1</v>
      </c>
      <c r="E6" s="79"/>
      <c r="F6" s="79"/>
      <c r="G6" s="79"/>
      <c r="H6" s="79"/>
      <c r="I6" s="1"/>
      <c r="J6" s="1"/>
      <c r="K6" s="1"/>
      <c r="L6" s="1"/>
      <c r="M6" s="1"/>
    </row>
    <row r="8" spans="1:13" x14ac:dyDescent="0.2">
      <c r="B8" s="75" t="s">
        <v>69</v>
      </c>
      <c r="C8" s="75"/>
      <c r="D8" s="75"/>
      <c r="E8" s="4"/>
      <c r="F8" s="4"/>
      <c r="G8" s="4"/>
      <c r="H8" s="5"/>
      <c r="I8" s="5"/>
      <c r="J8" s="6"/>
      <c r="K8" s="6"/>
      <c r="L8" s="6"/>
      <c r="M8" s="6"/>
    </row>
    <row r="9" spans="1:13" ht="12.75" customHeight="1" x14ac:dyDescent="0.2">
      <c r="B9" s="76" t="s">
        <v>2</v>
      </c>
      <c r="C9" s="76"/>
      <c r="D9" s="76"/>
      <c r="I9" s="77"/>
      <c r="J9" s="77"/>
      <c r="K9" s="77"/>
      <c r="L9" s="77"/>
      <c r="M9" s="77"/>
    </row>
    <row r="10" spans="1:13" ht="12.75" customHeight="1" x14ac:dyDescent="0.2">
      <c r="B10" s="75" t="s">
        <v>70</v>
      </c>
      <c r="C10" s="75"/>
      <c r="D10" s="75"/>
      <c r="E10" s="7"/>
      <c r="F10" s="7"/>
      <c r="G10" s="7"/>
      <c r="H10" s="7"/>
      <c r="I10" s="8"/>
      <c r="J10" s="8"/>
      <c r="K10" s="8"/>
      <c r="L10" s="8"/>
      <c r="M10" s="8"/>
    </row>
    <row r="11" spans="1:13" ht="12.75" customHeight="1" x14ac:dyDescent="0.2">
      <c r="B11" s="76" t="s">
        <v>3</v>
      </c>
      <c r="C11" s="76"/>
      <c r="D11" s="76"/>
      <c r="E11" s="8"/>
      <c r="F11" s="8"/>
      <c r="G11" s="8"/>
      <c r="H11" s="8"/>
      <c r="I11" s="9"/>
    </row>
    <row r="12" spans="1:13" ht="12.75" customHeight="1" x14ac:dyDescent="0.2">
      <c r="B12" s="10"/>
      <c r="C12" s="10"/>
      <c r="D12" s="10"/>
      <c r="E12" s="66"/>
      <c r="F12" s="66"/>
      <c r="G12" s="66"/>
      <c r="H12" s="66"/>
      <c r="I12" s="9"/>
    </row>
    <row r="13" spans="1:13" ht="39.950000000000003" customHeight="1" x14ac:dyDescent="0.2">
      <c r="A13" s="67" t="s">
        <v>4</v>
      </c>
      <c r="B13" s="68"/>
      <c r="C13" s="68"/>
      <c r="D13" s="68"/>
      <c r="E13" s="68"/>
      <c r="F13" s="68"/>
      <c r="G13" s="68"/>
      <c r="H13" s="69"/>
      <c r="I13" s="11"/>
      <c r="J13" s="11"/>
      <c r="K13" s="11"/>
      <c r="L13" s="11"/>
      <c r="M13" s="11"/>
    </row>
    <row r="14" spans="1:13" ht="12" customHeight="1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12.75" customHeight="1" x14ac:dyDescent="0.25">
      <c r="A15" s="12"/>
      <c r="B15" s="70" t="s">
        <v>5</v>
      </c>
      <c r="C15" s="71" t="s">
        <v>6</v>
      </c>
      <c r="D15" s="71"/>
      <c r="E15" s="63"/>
      <c r="F15" s="63"/>
      <c r="G15" s="64"/>
      <c r="H15" s="12"/>
      <c r="I15" s="12"/>
      <c r="J15" s="12"/>
      <c r="K15" s="12"/>
      <c r="L15" s="12"/>
      <c r="M15" s="12"/>
    </row>
    <row r="16" spans="1:13" ht="13.5" customHeight="1" x14ac:dyDescent="0.25">
      <c r="A16" s="12"/>
      <c r="B16" s="70"/>
      <c r="C16" s="71" t="s">
        <v>7</v>
      </c>
      <c r="D16" s="71"/>
      <c r="E16" s="72" t="s">
        <v>71</v>
      </c>
      <c r="F16" s="73"/>
      <c r="G16" s="74"/>
      <c r="H16" s="12"/>
      <c r="I16" s="12"/>
      <c r="J16" s="12"/>
      <c r="K16" s="12"/>
      <c r="L16" s="12"/>
      <c r="M16" s="12"/>
    </row>
    <row r="17" spans="1:13" ht="13.5" customHeight="1" x14ac:dyDescent="0.25">
      <c r="A17" s="12"/>
      <c r="B17" s="62" t="s">
        <v>8</v>
      </c>
      <c r="C17" s="62"/>
      <c r="D17" s="62"/>
      <c r="E17" s="59">
        <v>43880</v>
      </c>
      <c r="F17" s="60"/>
      <c r="G17" s="61"/>
      <c r="H17" s="12"/>
      <c r="I17" s="12"/>
      <c r="J17" s="12"/>
      <c r="K17" s="12"/>
      <c r="L17" s="12"/>
      <c r="M17" s="12"/>
    </row>
    <row r="18" spans="1:13" ht="16.5" x14ac:dyDescent="0.25">
      <c r="A18" s="12"/>
      <c r="B18" s="62" t="s">
        <v>9</v>
      </c>
      <c r="C18" s="62"/>
      <c r="D18" s="62"/>
      <c r="E18" s="63" t="s">
        <v>72</v>
      </c>
      <c r="F18" s="63"/>
      <c r="G18" s="64"/>
      <c r="H18" s="12"/>
      <c r="I18" s="12"/>
      <c r="J18" s="12"/>
      <c r="K18" s="12"/>
      <c r="L18" s="12"/>
      <c r="M18" s="12"/>
    </row>
    <row r="19" spans="1:13" ht="11.25" customHeight="1" x14ac:dyDescent="0.25">
      <c r="A19" s="12"/>
      <c r="B19" s="13"/>
      <c r="C19" s="13"/>
      <c r="D19" s="14"/>
      <c r="E19" s="14"/>
      <c r="F19" s="14"/>
      <c r="G19" s="14"/>
      <c r="H19" s="12"/>
      <c r="I19" s="12"/>
      <c r="J19" s="12"/>
      <c r="K19" s="12"/>
      <c r="L19" s="12"/>
      <c r="M19" s="12"/>
    </row>
    <row r="20" spans="1:13" ht="16.5" x14ac:dyDescent="0.25">
      <c r="A20" s="65" t="s">
        <v>10</v>
      </c>
      <c r="B20" s="65"/>
      <c r="C20" s="65"/>
      <c r="D20" s="65"/>
      <c r="E20" s="65"/>
      <c r="F20" s="65"/>
      <c r="G20" s="15">
        <v>2019</v>
      </c>
      <c r="H20" s="16" t="s">
        <v>11</v>
      </c>
      <c r="I20" s="16"/>
      <c r="J20" s="16"/>
      <c r="K20" s="16"/>
      <c r="L20" s="16"/>
      <c r="M20" s="16"/>
    </row>
    <row r="21" spans="1:13" ht="16.5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ht="14.25" customHeight="1" x14ac:dyDescent="0.25">
      <c r="A22" s="17"/>
      <c r="B22" s="17"/>
      <c r="C22" s="17"/>
      <c r="D22" s="17"/>
      <c r="E22" s="17"/>
      <c r="F22" s="17"/>
      <c r="G22" s="17"/>
      <c r="H22" s="18" t="s">
        <v>12</v>
      </c>
      <c r="I22" s="17"/>
      <c r="J22" s="17"/>
      <c r="K22" s="17"/>
      <c r="L22" s="17"/>
    </row>
    <row r="23" spans="1:13" ht="33" customHeight="1" x14ac:dyDescent="0.2">
      <c r="A23" s="19" t="s">
        <v>13</v>
      </c>
      <c r="B23" s="49" t="s">
        <v>14</v>
      </c>
      <c r="C23" s="49"/>
      <c r="D23" s="20" t="s">
        <v>15</v>
      </c>
      <c r="E23" s="20" t="s">
        <v>16</v>
      </c>
      <c r="F23" s="20" t="s">
        <v>17</v>
      </c>
      <c r="G23" s="20" t="s">
        <v>18</v>
      </c>
      <c r="H23" s="20" t="s">
        <v>19</v>
      </c>
      <c r="I23" s="21"/>
      <c r="J23" s="21"/>
      <c r="K23" s="21"/>
      <c r="L23" s="21"/>
      <c r="M23" s="21"/>
    </row>
    <row r="24" spans="1:13" ht="15" x14ac:dyDescent="0.25">
      <c r="A24" s="22">
        <v>1</v>
      </c>
      <c r="B24" s="50">
        <v>2</v>
      </c>
      <c r="C24" s="51"/>
      <c r="D24" s="22">
        <v>3</v>
      </c>
      <c r="E24" s="22">
        <v>4</v>
      </c>
      <c r="F24" s="22">
        <v>5</v>
      </c>
      <c r="G24" s="22">
        <v>6</v>
      </c>
      <c r="H24" s="22">
        <v>7</v>
      </c>
      <c r="I24" s="23"/>
      <c r="J24" s="23"/>
      <c r="K24" s="23"/>
      <c r="L24" s="23"/>
      <c r="M24" s="23"/>
    </row>
    <row r="25" spans="1:13" ht="15" customHeight="1" x14ac:dyDescent="0.25">
      <c r="A25" s="24">
        <v>1</v>
      </c>
      <c r="B25" s="43" t="s">
        <v>20</v>
      </c>
      <c r="C25" s="44"/>
      <c r="D25" s="34">
        <f>E25+G25</f>
        <v>602.43717300000003</v>
      </c>
      <c r="E25" s="37">
        <f>E33</f>
        <v>101.481363</v>
      </c>
      <c r="F25" s="34"/>
      <c r="G25" s="37">
        <f>G33</f>
        <v>500.95580999999999</v>
      </c>
      <c r="H25" s="37"/>
      <c r="I25" s="23"/>
      <c r="J25" s="23"/>
      <c r="K25" s="23"/>
      <c r="L25" s="23"/>
      <c r="M25" s="23"/>
    </row>
    <row r="26" spans="1:13" ht="15" customHeight="1" x14ac:dyDescent="0.25">
      <c r="A26" s="25" t="s">
        <v>21</v>
      </c>
      <c r="B26" s="43" t="s">
        <v>22</v>
      </c>
      <c r="C26" s="44"/>
      <c r="D26" s="34">
        <f>G26+H26</f>
        <v>455.41102520000004</v>
      </c>
      <c r="E26" s="37"/>
      <c r="F26" s="34"/>
      <c r="G26" s="37">
        <f>G28</f>
        <v>97.103800000000007</v>
      </c>
      <c r="H26" s="37">
        <f>H30</f>
        <v>358.3072252</v>
      </c>
      <c r="I26" s="23"/>
      <c r="J26" s="23"/>
      <c r="K26" s="23"/>
      <c r="L26" s="23"/>
      <c r="M26" s="23"/>
    </row>
    <row r="27" spans="1:13" ht="15" customHeight="1" x14ac:dyDescent="0.25">
      <c r="A27" s="25"/>
      <c r="B27" s="43" t="s">
        <v>23</v>
      </c>
      <c r="C27" s="44"/>
      <c r="D27" s="34"/>
      <c r="E27" s="37"/>
      <c r="F27" s="34"/>
      <c r="G27" s="37"/>
      <c r="H27" s="37"/>
      <c r="I27" s="23"/>
      <c r="J27" s="23"/>
      <c r="K27" s="23"/>
      <c r="L27" s="23"/>
      <c r="M27" s="23"/>
    </row>
    <row r="28" spans="1:13" ht="15" x14ac:dyDescent="0.25">
      <c r="A28" s="25"/>
      <c r="B28" s="43" t="s">
        <v>16</v>
      </c>
      <c r="C28" s="44"/>
      <c r="D28" s="34">
        <f>G28</f>
        <v>97.103800000000007</v>
      </c>
      <c r="E28" s="37"/>
      <c r="F28" s="34"/>
      <c r="G28" s="37">
        <v>97.103800000000007</v>
      </c>
      <c r="H28" s="37"/>
      <c r="I28" s="23"/>
      <c r="J28" s="23"/>
      <c r="K28" s="23"/>
      <c r="L28" s="23"/>
      <c r="M28" s="23"/>
    </row>
    <row r="29" spans="1:13" ht="15" x14ac:dyDescent="0.25">
      <c r="A29" s="25"/>
      <c r="B29" s="43" t="s">
        <v>17</v>
      </c>
      <c r="C29" s="44"/>
      <c r="D29" s="34"/>
      <c r="E29" s="37"/>
      <c r="F29" s="34"/>
      <c r="G29" s="37"/>
      <c r="H29" s="37"/>
      <c r="I29" s="23"/>
      <c r="J29" s="23"/>
      <c r="K29" s="23"/>
      <c r="L29" s="23"/>
      <c r="M29" s="23"/>
    </row>
    <row r="30" spans="1:13" ht="15" x14ac:dyDescent="0.25">
      <c r="A30" s="25"/>
      <c r="B30" s="43" t="s">
        <v>18</v>
      </c>
      <c r="C30" s="44"/>
      <c r="D30" s="34">
        <f>H30</f>
        <v>358.3072252</v>
      </c>
      <c r="E30" s="37"/>
      <c r="F30" s="34"/>
      <c r="G30" s="37"/>
      <c r="H30" s="37">
        <v>358.3072252</v>
      </c>
      <c r="I30" s="23"/>
      <c r="J30" s="23"/>
      <c r="K30" s="23"/>
      <c r="L30" s="23"/>
      <c r="M30" s="23"/>
    </row>
    <row r="31" spans="1:13" ht="15" customHeight="1" x14ac:dyDescent="0.25">
      <c r="A31" s="25" t="s">
        <v>24</v>
      </c>
      <c r="B31" s="43" t="s">
        <v>25</v>
      </c>
      <c r="C31" s="44"/>
      <c r="D31" s="34"/>
      <c r="E31" s="37"/>
      <c r="F31" s="34"/>
      <c r="G31" s="37"/>
      <c r="H31" s="37"/>
      <c r="I31" s="23"/>
      <c r="J31" s="23"/>
      <c r="K31" s="23"/>
      <c r="L31" s="23"/>
      <c r="M31" s="23"/>
    </row>
    <row r="32" spans="1:13" ht="15" customHeight="1" x14ac:dyDescent="0.25">
      <c r="A32" s="24" t="s">
        <v>26</v>
      </c>
      <c r="B32" s="43" t="s">
        <v>27</v>
      </c>
      <c r="C32" s="44"/>
      <c r="D32" s="34"/>
      <c r="E32" s="37"/>
      <c r="F32" s="34"/>
      <c r="G32" s="37"/>
      <c r="H32" s="37"/>
      <c r="I32" s="23"/>
      <c r="J32" s="23"/>
      <c r="K32" s="23"/>
      <c r="L32" s="23"/>
      <c r="M32" s="23"/>
    </row>
    <row r="33" spans="1:13" ht="15" customHeight="1" x14ac:dyDescent="0.25">
      <c r="A33" s="24" t="s">
        <v>28</v>
      </c>
      <c r="B33" s="43" t="s">
        <v>29</v>
      </c>
      <c r="C33" s="44"/>
      <c r="D33" s="34">
        <f>E33+G33</f>
        <v>602.43717300000003</v>
      </c>
      <c r="E33" s="37">
        <v>101.481363</v>
      </c>
      <c r="F33" s="37"/>
      <c r="G33" s="37">
        <v>500.95580999999999</v>
      </c>
      <c r="H33" s="37"/>
      <c r="I33" s="23"/>
      <c r="J33" s="23"/>
      <c r="K33" s="23"/>
      <c r="L33" s="23"/>
      <c r="M33" s="23"/>
    </row>
    <row r="34" spans="1:13" ht="15" customHeight="1" x14ac:dyDescent="0.25">
      <c r="A34" s="25" t="s">
        <v>30</v>
      </c>
      <c r="B34" s="43" t="s">
        <v>31</v>
      </c>
      <c r="C34" s="44"/>
      <c r="D34" s="34">
        <f>E34+G34+H34</f>
        <v>24.397311000000002</v>
      </c>
      <c r="E34" s="37">
        <v>0.55814750000000002</v>
      </c>
      <c r="F34" s="37"/>
      <c r="G34" s="37">
        <v>9.4832196</v>
      </c>
      <c r="H34" s="37">
        <v>14.3559439</v>
      </c>
      <c r="I34" s="23"/>
      <c r="J34" s="23"/>
      <c r="K34" s="23"/>
      <c r="L34" s="23"/>
      <c r="M34" s="23"/>
    </row>
    <row r="35" spans="1:13" ht="15" customHeight="1" x14ac:dyDescent="0.25">
      <c r="A35" s="25"/>
      <c r="B35" s="43" t="s">
        <v>32</v>
      </c>
      <c r="C35" s="44"/>
      <c r="D35" s="35">
        <f>D34/D25</f>
        <v>4.0497685225011841E-2</v>
      </c>
      <c r="E35" s="38">
        <f>E34/E25</f>
        <v>5.5000000344890918E-3</v>
      </c>
      <c r="F35" s="38"/>
      <c r="G35" s="38">
        <f>G34/G25</f>
        <v>1.8930251752145563E-2</v>
      </c>
      <c r="H35" s="38">
        <f>H34/H26</f>
        <v>4.0066018462192036E-2</v>
      </c>
      <c r="I35" s="23"/>
      <c r="J35" s="23"/>
      <c r="K35" s="23"/>
      <c r="L35" s="23"/>
      <c r="M35" s="23"/>
    </row>
    <row r="36" spans="1:13" ht="30" customHeight="1" x14ac:dyDescent="0.25">
      <c r="A36" s="24" t="s">
        <v>33</v>
      </c>
      <c r="B36" s="43" t="s">
        <v>34</v>
      </c>
      <c r="C36" s="44"/>
      <c r="D36" s="34"/>
      <c r="E36" s="37"/>
      <c r="F36" s="37"/>
      <c r="G36" s="37"/>
      <c r="H36" s="37"/>
      <c r="I36" s="23"/>
      <c r="J36" s="23"/>
      <c r="K36" s="23"/>
      <c r="L36" s="23"/>
      <c r="M36" s="23"/>
    </row>
    <row r="37" spans="1:13" ht="15" customHeight="1" x14ac:dyDescent="0.25">
      <c r="A37" s="25" t="s">
        <v>35</v>
      </c>
      <c r="B37" s="43" t="s">
        <v>36</v>
      </c>
      <c r="C37" s="44"/>
      <c r="D37" s="34">
        <f>D38+D44</f>
        <v>578.03986099999997</v>
      </c>
      <c r="E37" s="37">
        <f>E38</f>
        <v>3.819515</v>
      </c>
      <c r="F37" s="37"/>
      <c r="G37" s="37">
        <f>G38+G44</f>
        <v>216.81570399999998</v>
      </c>
      <c r="H37" s="37">
        <f>H26-H34</f>
        <v>343.95128130000001</v>
      </c>
      <c r="I37" s="23"/>
      <c r="J37" s="23"/>
      <c r="K37" s="23"/>
      <c r="L37" s="23"/>
      <c r="M37" s="23"/>
    </row>
    <row r="38" spans="1:13" ht="15" x14ac:dyDescent="0.25">
      <c r="A38" s="26"/>
      <c r="B38" s="55" t="s">
        <v>37</v>
      </c>
      <c r="C38" s="56"/>
      <c r="D38" s="57">
        <f>E38+G38+H38</f>
        <v>571.80620299999998</v>
      </c>
      <c r="E38" s="52">
        <v>3.819515</v>
      </c>
      <c r="F38" s="52"/>
      <c r="G38" s="52">
        <v>210.58204599999999</v>
      </c>
      <c r="H38" s="54">
        <v>357.40464200000002</v>
      </c>
      <c r="I38" s="45"/>
      <c r="J38" s="45"/>
      <c r="K38" s="45"/>
      <c r="L38" s="45"/>
      <c r="M38" s="45"/>
    </row>
    <row r="39" spans="1:13" ht="15" customHeight="1" x14ac:dyDescent="0.25">
      <c r="A39" s="27" t="s">
        <v>38</v>
      </c>
      <c r="B39" s="46" t="s">
        <v>39</v>
      </c>
      <c r="C39" s="47"/>
      <c r="D39" s="58"/>
      <c r="E39" s="53"/>
      <c r="F39" s="53"/>
      <c r="G39" s="53"/>
      <c r="H39" s="54"/>
      <c r="I39" s="45"/>
      <c r="J39" s="45"/>
      <c r="K39" s="45"/>
      <c r="L39" s="45"/>
      <c r="M39" s="45"/>
    </row>
    <row r="40" spans="1:13" ht="15" x14ac:dyDescent="0.25">
      <c r="A40" s="25"/>
      <c r="B40" s="43" t="s">
        <v>40</v>
      </c>
      <c r="C40" s="44"/>
      <c r="D40" s="34"/>
      <c r="E40" s="37"/>
      <c r="F40" s="37"/>
      <c r="G40" s="37"/>
      <c r="H40" s="37"/>
      <c r="I40" s="23"/>
      <c r="J40" s="23"/>
      <c r="K40" s="23"/>
      <c r="L40" s="23"/>
      <c r="M40" s="23"/>
    </row>
    <row r="41" spans="1:13" ht="15" customHeight="1" x14ac:dyDescent="0.25">
      <c r="A41" s="24"/>
      <c r="B41" s="43" t="s">
        <v>41</v>
      </c>
      <c r="C41" s="44"/>
      <c r="D41" s="34"/>
      <c r="E41" s="37"/>
      <c r="F41" s="37"/>
      <c r="G41" s="37"/>
      <c r="H41" s="37"/>
      <c r="I41" s="23"/>
      <c r="J41" s="23"/>
      <c r="K41" s="23"/>
      <c r="L41" s="23"/>
      <c r="M41" s="23"/>
    </row>
    <row r="42" spans="1:13" ht="15" customHeight="1" x14ac:dyDescent="0.25">
      <c r="A42" s="25"/>
      <c r="B42" s="43" t="s">
        <v>42</v>
      </c>
      <c r="C42" s="44"/>
      <c r="D42" s="34"/>
      <c r="E42" s="37"/>
      <c r="F42" s="37"/>
      <c r="G42" s="37"/>
      <c r="H42" s="37"/>
      <c r="I42" s="23"/>
      <c r="J42" s="23"/>
      <c r="K42" s="23"/>
      <c r="L42" s="23"/>
      <c r="M42" s="23"/>
    </row>
    <row r="43" spans="1:13" ht="15" customHeight="1" x14ac:dyDescent="0.25">
      <c r="A43" s="25" t="s">
        <v>43</v>
      </c>
      <c r="B43" s="43" t="s">
        <v>44</v>
      </c>
      <c r="C43" s="44"/>
      <c r="D43" s="34"/>
      <c r="E43" s="37"/>
      <c r="F43" s="37"/>
      <c r="G43" s="37"/>
      <c r="H43" s="37"/>
      <c r="I43" s="23"/>
      <c r="J43" s="23"/>
      <c r="K43" s="23"/>
      <c r="L43" s="23"/>
      <c r="M43" s="23"/>
    </row>
    <row r="44" spans="1:13" ht="15" customHeight="1" x14ac:dyDescent="0.25">
      <c r="A44" s="24" t="s">
        <v>45</v>
      </c>
      <c r="B44" s="43" t="s">
        <v>46</v>
      </c>
      <c r="C44" s="44"/>
      <c r="D44" s="34">
        <f>G44</f>
        <v>6.2336580000000001</v>
      </c>
      <c r="E44" s="37"/>
      <c r="F44" s="37"/>
      <c r="G44" s="37">
        <v>6.2336580000000001</v>
      </c>
      <c r="H44" s="37"/>
      <c r="I44" s="23"/>
      <c r="J44" s="23"/>
      <c r="K44" s="23"/>
      <c r="L44" s="23"/>
      <c r="M44" s="23"/>
    </row>
    <row r="45" spans="1:13" ht="15" customHeight="1" x14ac:dyDescent="0.25">
      <c r="A45" s="28"/>
      <c r="B45" s="29"/>
      <c r="C45" s="29"/>
      <c r="D45" s="23"/>
      <c r="E45" s="23"/>
      <c r="F45" s="23"/>
      <c r="G45" s="23"/>
      <c r="H45" s="23"/>
      <c r="I45" s="23"/>
      <c r="J45" s="23"/>
      <c r="K45" s="23"/>
      <c r="L45" s="23"/>
      <c r="M45" s="23"/>
    </row>
    <row r="46" spans="1:13" ht="15" customHeight="1" x14ac:dyDescent="0.25">
      <c r="A46" s="28"/>
      <c r="B46" s="29"/>
      <c r="C46" s="29"/>
      <c r="D46" s="23"/>
      <c r="E46" s="23"/>
      <c r="F46" s="23"/>
      <c r="G46" s="23"/>
      <c r="H46" s="23"/>
      <c r="I46" s="23"/>
      <c r="J46" s="23"/>
      <c r="K46" s="23"/>
      <c r="L46" s="23"/>
      <c r="M46" s="23"/>
    </row>
    <row r="47" spans="1:13" ht="15" customHeight="1" x14ac:dyDescent="0.25">
      <c r="A47" s="28"/>
      <c r="B47" s="29"/>
      <c r="C47" s="29"/>
      <c r="D47" s="23"/>
      <c r="E47" s="23"/>
      <c r="F47" s="23"/>
      <c r="G47" s="23"/>
      <c r="H47" s="23"/>
      <c r="I47" s="23"/>
      <c r="J47" s="23"/>
      <c r="K47" s="23"/>
      <c r="L47" s="23"/>
      <c r="M47" s="23"/>
    </row>
    <row r="48" spans="1:13" ht="15" customHeight="1" x14ac:dyDescent="0.25">
      <c r="A48" s="28"/>
      <c r="B48" s="29"/>
      <c r="C48" s="29"/>
      <c r="D48" s="23"/>
      <c r="E48" s="23"/>
      <c r="F48" s="23"/>
      <c r="G48" s="23"/>
      <c r="H48" s="23"/>
      <c r="I48" s="23"/>
      <c r="J48" s="23"/>
      <c r="K48" s="23"/>
      <c r="L48" s="23"/>
      <c r="M48" s="23"/>
    </row>
    <row r="49" spans="1:13" ht="16.5" x14ac:dyDescent="0.25">
      <c r="A49" s="48" t="s">
        <v>47</v>
      </c>
      <c r="B49" s="48"/>
      <c r="C49" s="48"/>
      <c r="D49" s="48"/>
      <c r="E49" s="48"/>
      <c r="F49" s="48"/>
      <c r="G49" s="30">
        <v>2019</v>
      </c>
      <c r="H49" s="31" t="s">
        <v>11</v>
      </c>
      <c r="I49" s="31"/>
      <c r="J49" s="31"/>
      <c r="K49" s="31"/>
      <c r="L49" s="31"/>
      <c r="M49" s="31"/>
    </row>
    <row r="50" spans="1:13" ht="15" x14ac:dyDescent="0.25">
      <c r="A50" s="17"/>
      <c r="B50" s="17"/>
      <c r="C50" s="17"/>
      <c r="D50" s="17"/>
      <c r="E50" s="17"/>
      <c r="F50" s="17"/>
      <c r="G50" s="17"/>
      <c r="H50" s="18" t="s">
        <v>48</v>
      </c>
      <c r="I50" s="17"/>
      <c r="J50" s="17"/>
      <c r="K50" s="17"/>
      <c r="L50" s="17"/>
    </row>
    <row r="51" spans="1:13" ht="38.25" customHeight="1" x14ac:dyDescent="0.25">
      <c r="A51" s="19" t="s">
        <v>13</v>
      </c>
      <c r="B51" s="49" t="s">
        <v>14</v>
      </c>
      <c r="C51" s="49"/>
      <c r="D51" s="20" t="s">
        <v>15</v>
      </c>
      <c r="E51" s="20" t="s">
        <v>16</v>
      </c>
      <c r="F51" s="20" t="s">
        <v>17</v>
      </c>
      <c r="G51" s="20" t="s">
        <v>18</v>
      </c>
      <c r="H51" s="20" t="s">
        <v>19</v>
      </c>
      <c r="I51" s="23"/>
      <c r="J51" s="23"/>
      <c r="K51" s="23"/>
      <c r="L51" s="23"/>
      <c r="M51" s="23"/>
    </row>
    <row r="52" spans="1:13" ht="15" x14ac:dyDescent="0.25">
      <c r="A52" s="22">
        <v>1</v>
      </c>
      <c r="B52" s="50">
        <v>2</v>
      </c>
      <c r="C52" s="51"/>
      <c r="D52" s="22">
        <v>3</v>
      </c>
      <c r="E52" s="22">
        <v>4</v>
      </c>
      <c r="F52" s="22">
        <v>5</v>
      </c>
      <c r="G52" s="22">
        <v>6</v>
      </c>
      <c r="H52" s="22">
        <v>7</v>
      </c>
      <c r="I52" s="23"/>
      <c r="J52" s="23"/>
      <c r="K52" s="23"/>
      <c r="L52" s="23"/>
      <c r="M52" s="23"/>
    </row>
    <row r="53" spans="1:13" ht="15" x14ac:dyDescent="0.25">
      <c r="A53" s="24">
        <v>1</v>
      </c>
      <c r="B53" s="43" t="s">
        <v>49</v>
      </c>
      <c r="C53" s="44"/>
      <c r="D53" s="36">
        <f>E53+G53+H53-G54-H54</f>
        <v>89.010999999999967</v>
      </c>
      <c r="E53" s="39">
        <v>15.603</v>
      </c>
      <c r="F53" s="39"/>
      <c r="G53" s="39">
        <f>G54+G57</f>
        <v>88.131</v>
      </c>
      <c r="H53" s="39">
        <f>H54</f>
        <v>49.838999999999999</v>
      </c>
      <c r="I53" s="23"/>
      <c r="J53" s="23"/>
      <c r="K53" s="23"/>
      <c r="L53" s="23"/>
      <c r="M53" s="23"/>
    </row>
    <row r="54" spans="1:13" ht="15" x14ac:dyDescent="0.25">
      <c r="A54" s="25" t="s">
        <v>21</v>
      </c>
      <c r="B54" s="43" t="s">
        <v>50</v>
      </c>
      <c r="C54" s="44"/>
      <c r="D54" s="36"/>
      <c r="E54" s="39"/>
      <c r="F54" s="39"/>
      <c r="G54" s="39">
        <f>E53-E58-E61</f>
        <v>14.723000000000001</v>
      </c>
      <c r="H54" s="39">
        <v>49.838999999999999</v>
      </c>
      <c r="I54" s="23"/>
      <c r="J54" s="23"/>
      <c r="K54" s="23"/>
      <c r="L54" s="23"/>
      <c r="M54" s="23"/>
    </row>
    <row r="55" spans="1:13" ht="15" x14ac:dyDescent="0.25">
      <c r="A55" s="25" t="s">
        <v>24</v>
      </c>
      <c r="B55" s="43" t="s">
        <v>51</v>
      </c>
      <c r="C55" s="44"/>
      <c r="D55" s="36"/>
      <c r="E55" s="39"/>
      <c r="F55" s="39"/>
      <c r="G55" s="39"/>
      <c r="H55" s="39"/>
      <c r="I55" s="23"/>
      <c r="J55" s="23"/>
      <c r="K55" s="23"/>
      <c r="L55" s="23"/>
      <c r="M55" s="23"/>
    </row>
    <row r="56" spans="1:13" ht="15" customHeight="1" x14ac:dyDescent="0.25">
      <c r="A56" s="24"/>
      <c r="B56" s="43" t="s">
        <v>52</v>
      </c>
      <c r="C56" s="44"/>
      <c r="D56" s="36"/>
      <c r="E56" s="39"/>
      <c r="F56" s="39"/>
      <c r="G56" s="39"/>
      <c r="H56" s="39"/>
      <c r="I56" s="23"/>
      <c r="J56" s="23"/>
      <c r="K56" s="23"/>
      <c r="L56" s="23"/>
      <c r="M56" s="23"/>
    </row>
    <row r="57" spans="1:13" ht="15" x14ac:dyDescent="0.25">
      <c r="A57" s="25"/>
      <c r="B57" s="43" t="s">
        <v>53</v>
      </c>
      <c r="C57" s="44"/>
      <c r="D57" s="36">
        <f>E57+G57</f>
        <v>89.010999999999996</v>
      </c>
      <c r="E57" s="39">
        <f>E53</f>
        <v>15.603</v>
      </c>
      <c r="F57" s="39"/>
      <c r="G57" s="39">
        <v>73.408000000000001</v>
      </c>
      <c r="H57" s="39"/>
      <c r="I57" s="23"/>
      <c r="J57" s="23"/>
      <c r="K57" s="23"/>
      <c r="L57" s="23"/>
      <c r="M57" s="23"/>
    </row>
    <row r="58" spans="1:13" ht="15" x14ac:dyDescent="0.25">
      <c r="A58" s="25" t="s">
        <v>30</v>
      </c>
      <c r="B58" s="43" t="s">
        <v>54</v>
      </c>
      <c r="C58" s="44"/>
      <c r="D58" s="36">
        <f>E58+G58+H58</f>
        <v>3.3499999999999996</v>
      </c>
      <c r="E58" s="39">
        <v>8.7999999999999995E-2</v>
      </c>
      <c r="F58" s="39"/>
      <c r="G58" s="39">
        <v>1.1639999999999999</v>
      </c>
      <c r="H58" s="39">
        <v>2.0979999999999999</v>
      </c>
      <c r="I58" s="23"/>
      <c r="J58" s="23"/>
      <c r="K58" s="23"/>
      <c r="L58" s="23"/>
      <c r="M58" s="23"/>
    </row>
    <row r="59" spans="1:13" ht="15" x14ac:dyDescent="0.25">
      <c r="A59" s="25"/>
      <c r="B59" s="43" t="s">
        <v>55</v>
      </c>
      <c r="C59" s="44"/>
      <c r="D59" s="35">
        <f>D58/D53</f>
        <v>3.763579782274102E-2</v>
      </c>
      <c r="E59" s="38">
        <f>E58/E53</f>
        <v>5.6399410369800673E-3</v>
      </c>
      <c r="F59" s="38"/>
      <c r="G59" s="38">
        <f>G58/G53</f>
        <v>1.3207611396670864E-2</v>
      </c>
      <c r="H59" s="38">
        <f>H58/H53</f>
        <v>4.2095547663476396E-2</v>
      </c>
      <c r="I59" s="23"/>
      <c r="J59" s="23"/>
      <c r="K59" s="23"/>
      <c r="L59" s="23"/>
      <c r="M59" s="23"/>
    </row>
    <row r="60" spans="1:13" ht="30" customHeight="1" x14ac:dyDescent="0.25">
      <c r="A60" s="24" t="s">
        <v>33</v>
      </c>
      <c r="B60" s="43" t="s">
        <v>56</v>
      </c>
      <c r="C60" s="44"/>
      <c r="D60" s="36"/>
      <c r="E60" s="39"/>
      <c r="F60" s="39"/>
      <c r="G60" s="39"/>
      <c r="H60" s="39"/>
      <c r="I60" s="23"/>
      <c r="J60" s="23"/>
      <c r="K60" s="23"/>
      <c r="L60" s="23"/>
      <c r="M60" s="23"/>
    </row>
    <row r="61" spans="1:13" ht="15" x14ac:dyDescent="0.25">
      <c r="A61" s="24" t="s">
        <v>35</v>
      </c>
      <c r="B61" s="43" t="s">
        <v>57</v>
      </c>
      <c r="C61" s="44"/>
      <c r="D61" s="36">
        <f>E61+G61+H61</f>
        <v>85.615000000000009</v>
      </c>
      <c r="E61" s="39">
        <f>E62</f>
        <v>0.79200000000000004</v>
      </c>
      <c r="F61" s="39"/>
      <c r="G61" s="39">
        <f>G62+G64</f>
        <v>37.082000000000001</v>
      </c>
      <c r="H61" s="39">
        <f>H53-H58</f>
        <v>47.741</v>
      </c>
      <c r="I61" s="23"/>
      <c r="J61" s="23"/>
      <c r="K61" s="23"/>
      <c r="L61" s="23"/>
      <c r="M61" s="23"/>
    </row>
    <row r="62" spans="1:13" ht="60" customHeight="1" x14ac:dyDescent="0.25">
      <c r="A62" s="24" t="s">
        <v>38</v>
      </c>
      <c r="B62" s="43" t="s">
        <v>58</v>
      </c>
      <c r="C62" s="44"/>
      <c r="D62" s="36">
        <f>E62+G62+H62</f>
        <v>84.513000000000005</v>
      </c>
      <c r="E62" s="39">
        <v>0.79200000000000004</v>
      </c>
      <c r="F62" s="39"/>
      <c r="G62" s="39">
        <v>35.981000000000002</v>
      </c>
      <c r="H62" s="39">
        <v>47.74</v>
      </c>
      <c r="I62" s="23"/>
      <c r="J62" s="23"/>
      <c r="K62" s="23"/>
      <c r="L62" s="23"/>
      <c r="M62" s="23"/>
    </row>
    <row r="63" spans="1:13" ht="30" customHeight="1" x14ac:dyDescent="0.25">
      <c r="A63" s="24" t="s">
        <v>43</v>
      </c>
      <c r="B63" s="43" t="s">
        <v>59</v>
      </c>
      <c r="C63" s="44"/>
      <c r="D63" s="36"/>
      <c r="E63" s="39"/>
      <c r="F63" s="39"/>
      <c r="G63" s="39"/>
      <c r="H63" s="39"/>
      <c r="I63" s="23"/>
      <c r="J63" s="23"/>
      <c r="K63" s="23"/>
      <c r="L63" s="23"/>
      <c r="M63" s="23"/>
    </row>
    <row r="64" spans="1:13" ht="15" x14ac:dyDescent="0.25">
      <c r="A64" s="25" t="s">
        <v>45</v>
      </c>
      <c r="B64" s="43" t="s">
        <v>60</v>
      </c>
      <c r="C64" s="44"/>
      <c r="D64" s="36">
        <f>G64</f>
        <v>1.101</v>
      </c>
      <c r="E64" s="36"/>
      <c r="F64" s="36"/>
      <c r="G64" s="40">
        <v>1.101</v>
      </c>
      <c r="H64" s="36"/>
      <c r="I64" s="23"/>
      <c r="J64" s="23"/>
      <c r="K64" s="23"/>
      <c r="L64" s="23"/>
      <c r="M64" s="23"/>
    </row>
    <row r="65" spans="3:13" x14ac:dyDescent="0.2">
      <c r="I65" s="32"/>
      <c r="J65" s="32"/>
      <c r="K65" s="32"/>
      <c r="L65" s="32"/>
      <c r="M65" s="32"/>
    </row>
    <row r="67" spans="3:13" x14ac:dyDescent="0.2">
      <c r="C67" s="41" t="s">
        <v>61</v>
      </c>
      <c r="D67" s="41"/>
      <c r="E67" s="42" t="s">
        <v>62</v>
      </c>
      <c r="F67" s="42"/>
      <c r="G67" s="42"/>
      <c r="H67" s="42"/>
      <c r="I67" s="33"/>
      <c r="K67" s="33"/>
      <c r="L67" s="33"/>
      <c r="M67" s="33"/>
    </row>
    <row r="68" spans="3:13" x14ac:dyDescent="0.2">
      <c r="C68" s="41" t="s">
        <v>63</v>
      </c>
      <c r="D68" s="41"/>
      <c r="E68" s="42" t="s">
        <v>64</v>
      </c>
      <c r="F68" s="42"/>
      <c r="G68" s="42"/>
      <c r="H68" s="42"/>
      <c r="I68" s="33"/>
      <c r="K68" s="33"/>
      <c r="L68" s="33"/>
      <c r="M68" s="33"/>
    </row>
    <row r="69" spans="3:13" x14ac:dyDescent="0.2">
      <c r="C69" s="41" t="s">
        <v>65</v>
      </c>
      <c r="D69" s="41"/>
      <c r="E69" s="42" t="s">
        <v>66</v>
      </c>
      <c r="F69" s="42"/>
      <c r="G69" s="42"/>
      <c r="H69" s="42"/>
      <c r="I69" s="33"/>
      <c r="K69" s="33"/>
      <c r="L69" s="33"/>
      <c r="M69" s="33"/>
    </row>
  </sheetData>
  <mergeCells count="74">
    <mergeCell ref="I9:M9"/>
    <mergeCell ref="F4:H4"/>
    <mergeCell ref="A1:H1"/>
    <mergeCell ref="E3:H3"/>
    <mergeCell ref="D6:H6"/>
    <mergeCell ref="B8:D8"/>
    <mergeCell ref="B9:D9"/>
    <mergeCell ref="B23:C23"/>
    <mergeCell ref="B10:D10"/>
    <mergeCell ref="B11:D11"/>
    <mergeCell ref="B17:D17"/>
    <mergeCell ref="C16:D16"/>
    <mergeCell ref="E17:G17"/>
    <mergeCell ref="B18:D18"/>
    <mergeCell ref="E18:G18"/>
    <mergeCell ref="A20:F20"/>
    <mergeCell ref="E12:H12"/>
    <mergeCell ref="A13:H13"/>
    <mergeCell ref="B15:B16"/>
    <mergeCell ref="C15:D15"/>
    <mergeCell ref="E15:G15"/>
    <mergeCell ref="E16:G16"/>
    <mergeCell ref="B35:C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6:C36"/>
    <mergeCell ref="B37:C37"/>
    <mergeCell ref="B38:C38"/>
    <mergeCell ref="D38:D39"/>
    <mergeCell ref="B42:C42"/>
    <mergeCell ref="B57:C57"/>
    <mergeCell ref="B54:C54"/>
    <mergeCell ref="B55:C55"/>
    <mergeCell ref="L38:L39"/>
    <mergeCell ref="B43:C43"/>
    <mergeCell ref="G38:G39"/>
    <mergeCell ref="H38:H39"/>
    <mergeCell ref="I38:I39"/>
    <mergeCell ref="J38:J39"/>
    <mergeCell ref="F38:F39"/>
    <mergeCell ref="E38:E39"/>
    <mergeCell ref="K38:K39"/>
    <mergeCell ref="M38:M39"/>
    <mergeCell ref="B39:C39"/>
    <mergeCell ref="B40:C40"/>
    <mergeCell ref="B41:C41"/>
    <mergeCell ref="B56:C56"/>
    <mergeCell ref="B44:C44"/>
    <mergeCell ref="A49:F49"/>
    <mergeCell ref="B51:C51"/>
    <mergeCell ref="B52:C52"/>
    <mergeCell ref="B53:C53"/>
    <mergeCell ref="B58:C58"/>
    <mergeCell ref="B59:C59"/>
    <mergeCell ref="C67:D67"/>
    <mergeCell ref="E67:H67"/>
    <mergeCell ref="B60:C60"/>
    <mergeCell ref="C69:D69"/>
    <mergeCell ref="E69:H69"/>
    <mergeCell ref="B61:C61"/>
    <mergeCell ref="B62:C62"/>
    <mergeCell ref="B63:C63"/>
    <mergeCell ref="B64:C64"/>
    <mergeCell ref="C68:D68"/>
    <mergeCell ref="E68:H68"/>
  </mergeCells>
  <phoneticPr fontId="4" type="noConversion"/>
  <hyperlinks>
    <hyperlink ref="E16" r:id="rId1"/>
  </hyperlinks>
  <pageMargins left="0.59055118110236227" right="0.27559055118110237" top="0.70866141732283472" bottom="0.70866141732283472" header="0.51181102362204722" footer="0.31496062992125984"/>
  <pageSetup paperSize="9" scale="61" orientation="portrait" r:id="rId2"/>
  <headerFooter alignWithMargins="0">
    <oddFooter>&amp;L&amp;8Приложение № 2 к форме 1.1&amp;R&amp;8Страница &amp;P из &amp;N</oddFooter>
  </headerFooter>
  <ignoredErrors>
    <ignoredError sqref="D59:H59 D35:H35" evalError="1"/>
    <ignoredError sqref="A58:A6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1.2</vt:lpstr>
      <vt:lpstr>'Форма 1.2'!Заголовки_для_печати</vt:lpstr>
      <vt:lpstr>'Форма 1.2'!Область_печати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Bolobanov</dc:creator>
  <cp:lastModifiedBy>Пискунова Наталья Николаевна</cp:lastModifiedBy>
  <cp:lastPrinted>2020-02-17T11:24:06Z</cp:lastPrinted>
  <dcterms:created xsi:type="dcterms:W3CDTF">2015-03-24T11:04:37Z</dcterms:created>
  <dcterms:modified xsi:type="dcterms:W3CDTF">2020-02-17T12:42:21Z</dcterms:modified>
</cp:coreProperties>
</file>